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1квартал" sheetId="5" r:id="rId1"/>
  </sheets>
  <calcPr calcId="145621"/>
</workbook>
</file>

<file path=xl/calcChain.xml><?xml version="1.0" encoding="utf-8"?>
<calcChain xmlns="http://schemas.openxmlformats.org/spreadsheetml/2006/main">
  <c r="D50" i="5" l="1"/>
  <c r="D46" i="5"/>
  <c r="D41" i="5"/>
  <c r="D38" i="5"/>
  <c r="D32" i="5"/>
  <c r="D29" i="5"/>
  <c r="D24" i="5"/>
  <c r="D20" i="5"/>
  <c r="D17" i="5"/>
  <c r="D8" i="5"/>
  <c r="D7" i="5" s="1"/>
  <c r="E14" i="5" l="1"/>
  <c r="C50" i="5"/>
  <c r="C46" i="5"/>
  <c r="C41" i="5"/>
  <c r="C38" i="5"/>
  <c r="C32" i="5"/>
  <c r="C29" i="5"/>
  <c r="C24" i="5"/>
  <c r="C20" i="5"/>
  <c r="C17" i="5"/>
  <c r="C8" i="5"/>
  <c r="C7" i="5" s="1"/>
  <c r="E20" i="5" l="1"/>
  <c r="E24" i="5"/>
  <c r="E38" i="5"/>
  <c r="E46" i="5"/>
  <c r="E9" i="5"/>
  <c r="E10" i="5"/>
  <c r="E11" i="5"/>
  <c r="E12" i="5"/>
  <c r="E13" i="5"/>
  <c r="E15" i="5"/>
  <c r="E16" i="5"/>
  <c r="E18" i="5"/>
  <c r="E19" i="5"/>
  <c r="E21" i="5"/>
  <c r="E22" i="5"/>
  <c r="E23" i="5"/>
  <c r="E25" i="5"/>
  <c r="E26" i="5"/>
  <c r="E27" i="5"/>
  <c r="E28" i="5"/>
  <c r="E30" i="5"/>
  <c r="E31" i="5"/>
  <c r="E33" i="5"/>
  <c r="E34" i="5"/>
  <c r="E35" i="5"/>
  <c r="E36" i="5"/>
  <c r="E37" i="5"/>
  <c r="E39" i="5"/>
  <c r="E40" i="5"/>
  <c r="E42" i="5"/>
  <c r="E43" i="5"/>
  <c r="E44" i="5"/>
  <c r="E45" i="5"/>
  <c r="E47" i="5"/>
  <c r="E48" i="5"/>
  <c r="E49" i="5"/>
  <c r="E50" i="5"/>
  <c r="E51" i="5"/>
  <c r="E29" i="5" l="1"/>
  <c r="E32" i="5"/>
  <c r="E41" i="5"/>
  <c r="E17" i="5"/>
  <c r="E8" i="5"/>
  <c r="E7" i="5" l="1"/>
</calcChain>
</file>

<file path=xl/sharedStrings.xml><?xml version="1.0" encoding="utf-8"?>
<sst xmlns="http://schemas.openxmlformats.org/spreadsheetml/2006/main" count="96" uniqueCount="96">
  <si>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</si>
  <si>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</si>
  <si>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</si>
  <si>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</si>
  <si>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</si>
  <si>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</si>
  <si>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</si>
  <si>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</si>
  <si>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</si>
  <si>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</si>
  <si>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</si>
  <si>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</si>
  <si>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</si>
  <si>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</si>
  <si>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</si>
  <si>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</si>
  <si>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</si>
  <si>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</si>
  <si>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</si>
  <si>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</si>
  <si>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</si>
  <si>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</si>
  <si>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</si>
  <si>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</si>
  <si>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</si>
  <si>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</si>
  <si>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</si>
  <si>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</si>
  <si>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</si>
  <si>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</si>
  <si>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</si>
  <si>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</si>
  <si>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</si>
  <si>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</si>
  <si>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</si>
  <si>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</si>
  <si>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</si>
  <si>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</si>
  <si>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</si>
  <si>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</si>
  <si>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</si>
  <si>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</si>
  <si>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</si>
  <si>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</si>
  <si>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</si>
  <si>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</si>
  <si>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</si>
  <si>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</si>
  <si>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</si>
  <si>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</si>
  <si>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</si>
  <si>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</si>
  <si>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</si>
  <si>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</si>
  <si>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</si>
  <si>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</si>
  <si>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</si>
  <si>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</si>
  <si>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</si>
  <si>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</si>
  <si>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</si>
  <si>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1105</t>
  </si>
  <si>
    <t>Другие вопросы в области физической культуры и спорта</t>
  </si>
  <si>
    <t>Наименование</t>
  </si>
  <si>
    <t>РП</t>
  </si>
  <si>
    <t>рублей</t>
  </si>
  <si>
    <t>А</t>
  </si>
  <si>
    <t>Б</t>
  </si>
  <si>
    <t>ВСЕГО:</t>
  </si>
  <si>
    <t>0703</t>
  </si>
  <si>
    <t>Дополнительное образование детей</t>
  </si>
  <si>
    <t>Молодежная политика</t>
  </si>
  <si>
    <t>Функционирование высшего должностного лица субъекта Российской  Федерации и муниципального образования</t>
  </si>
  <si>
    <t>0105</t>
  </si>
  <si>
    <t>Судебная система</t>
  </si>
  <si>
    <t>0111</t>
  </si>
  <si>
    <t>Резервные фонды</t>
  </si>
  <si>
    <t>0600</t>
  </si>
  <si>
    <t>ОХРАНА ОКРУЖАЮЩЕЙ СРЕДЫ</t>
  </si>
  <si>
    <t>Охрана объектов растительного и животного мира и среды их обитания</t>
  </si>
  <si>
    <t>0603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</si>
  <si>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</si>
  <si>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</si>
  <si>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</si>
  <si>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0605</t>
  </si>
  <si>
    <t>Другие вопросы в области охраны окружающей среды</t>
  </si>
  <si>
    <t xml:space="preserve">Исполнение расходов бюджета города по разделам и подразделам                                                                                                                                   классификации расходов бюджетов </t>
  </si>
  <si>
    <t xml:space="preserve">отклонения </t>
  </si>
  <si>
    <t>1103</t>
  </si>
  <si>
    <t>Спорт высших достижений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</si>
  <si>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</si>
  <si>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</si>
  <si>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Кассовое исполнение за           1 квартал 2024 года</t>
  </si>
  <si>
    <t>Кассовое исполнение за           1 квартал 2025 года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</si>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</sst>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1" fillId="0" borderId="1" xfId="1" applyNumberFormat="1" applyFont="1" applyBorder="1" applyAlignment="1" applyProtection="1">
      <alignment horizontal="right"/>
    </xf>
    <xf numFmtId="0" fontId="4" fillId="0" borderId="1" xfId="0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19" workbookViewId="0">
      <selection activeCell="D46" sqref="D46"/>
    </sheetView>
  </sheetViews>
  <sheetFormatPr defaultRowHeight="15" outlineLevelRow="1" x14ac:dyDescent="0.25"/>
  <cols>
    <col min="1" max="1" width="7.85546875" style="3" customWidth="1"/>
    <col min="2" max="2" width="61.5703125" style="3" customWidth="1"/>
    <col min="3" max="4" width="17.5703125" style="3" customWidth="1"/>
    <col min="5" max="5" width="16.42578125" style="3" customWidth="1"/>
    <col min="6" max="16384" width="9.140625" style="3"/>
  </cols>
  <sheetData>
    <row r="1" spans="1:5" s="12" customFormat="1" ht="18.75" x14ac:dyDescent="0.3">
      <c r="A1" s="13"/>
    </row>
    <row r="2" spans="1:5" s="12" customFormat="1" ht="18.75" x14ac:dyDescent="0.3">
      <c r="A2" s="29" t="s">
        <v>86</v>
      </c>
      <c r="B2" s="29"/>
      <c r="C2" s="29"/>
      <c r="D2" s="29"/>
      <c r="E2" s="29"/>
    </row>
    <row r="3" spans="1:5" s="12" customFormat="1" ht="21.75" customHeight="1" x14ac:dyDescent="0.3">
      <c r="A3" s="29"/>
      <c r="B3" s="29"/>
      <c r="C3" s="29"/>
      <c r="D3" s="29"/>
      <c r="E3" s="29"/>
    </row>
    <row r="4" spans="1:5" ht="18.75" customHeight="1" x14ac:dyDescent="0.25">
      <c r="A4" s="1"/>
      <c r="B4" s="1"/>
      <c r="C4" s="1"/>
      <c r="D4" s="1"/>
      <c r="E4" s="2" t="s">
        <v>65</v>
      </c>
    </row>
    <row r="5" spans="1:5" ht="63" x14ac:dyDescent="0.25">
      <c r="A5" s="14" t="s">
        <v>64</v>
      </c>
      <c r="B5" s="14" t="s">
        <v>63</v>
      </c>
      <c r="C5" s="14" t="s">
        <v>92</v>
      </c>
      <c r="D5" s="14" t="s">
        <v>93</v>
      </c>
      <c r="E5" s="11" t="s">
        <v>87</v>
      </c>
    </row>
    <row r="6" spans="1:5" x14ac:dyDescent="0.25">
      <c r="A6" s="15" t="s">
        <v>66</v>
      </c>
      <c r="B6" s="16" t="s">
        <v>67</v>
      </c>
      <c r="C6" s="9"/>
      <c r="D6" s="9"/>
      <c r="E6" s="9">
        <v>3</v>
      </c>
    </row>
    <row r="7" spans="1:5" s="8" customFormat="1" ht="15.75" x14ac:dyDescent="0.2">
      <c r="A7" s="30" t="s">
        <v>68</v>
      </c>
      <c r="B7" s="31"/>
      <c r="C7" s="22">
        <f t="shared" ref="C7" si="0">C8+C17+C20++C24+C29+C32+C38+C41+C46+C50</f>
        <v>677657592.41000009</v>
      </c>
      <c r="D7" s="22">
        <f>D8+D17+D20++D24+D29+D32+D38+D41+D46+D50</f>
        <v>710350719.1400001</v>
      </c>
      <c r="E7" s="22">
        <f t="shared" ref="D7:E7" si="1">E8+E17+E20++E24+E29+E32+E38+E41+E46+E50</f>
        <v>32693126.730000012</v>
      </c>
    </row>
    <row r="8" spans="1:5" s="8" customFormat="1" ht="15.75" x14ac:dyDescent="0.2">
      <c r="A8" s="6" t="s">
        <v>0</v>
      </c>
      <c r="B8" s="7" t="s">
        <v>1</v>
      </c>
      <c r="C8" s="19">
        <f>SUM(C9:C16)</f>
        <v>53709473.829999998</v>
      </c>
      <c r="D8" s="19">
        <f>SUM(D9:D16)</f>
        <v>34266101.32</v>
      </c>
      <c r="E8" s="23">
        <f t="shared" ref="E8:E51" si="2">D8-C8</f>
        <v>-19443372.509999998</v>
      </c>
    </row>
    <row r="9" spans="1:5" ht="36" customHeight="1" outlineLevel="1" x14ac:dyDescent="0.25">
      <c r="A9" s="4" t="s">
        <v>2</v>
      </c>
      <c r="B9" s="5" t="s">
        <v>72</v>
      </c>
      <c r="C9" s="20">
        <v>1231181.2</v>
      </c>
      <c r="D9" s="20">
        <v>613805.89</v>
      </c>
      <c r="E9" s="23">
        <f t="shared" si="2"/>
        <v>-617375.30999999994</v>
      </c>
    </row>
    <row r="10" spans="1:5" ht="48" customHeight="1" outlineLevel="1" x14ac:dyDescent="0.25">
      <c r="A10" s="4" t="s">
        <v>3</v>
      </c>
      <c r="B10" s="5" t="s">
        <v>4</v>
      </c>
      <c r="C10" s="20">
        <v>1892189.6</v>
      </c>
      <c r="D10" s="20">
        <v>2041249.62</v>
      </c>
      <c r="E10" s="23">
        <f t="shared" si="2"/>
        <v>149060.02000000002</v>
      </c>
    </row>
    <row r="11" spans="1:5" ht="48.75" customHeight="1" outlineLevel="1" x14ac:dyDescent="0.25">
      <c r="A11" s="4" t="s">
        <v>5</v>
      </c>
      <c r="B11" s="5" t="s">
        <v>6</v>
      </c>
      <c r="C11" s="20">
        <v>11180093.609999999</v>
      </c>
      <c r="D11" s="20">
        <v>12376059.24</v>
      </c>
      <c r="E11" s="23">
        <f t="shared" si="2"/>
        <v>1195965.6300000008</v>
      </c>
    </row>
    <row r="12" spans="1:5" ht="15.75" outlineLevel="1" x14ac:dyDescent="0.25">
      <c r="A12" s="4" t="s">
        <v>73</v>
      </c>
      <c r="B12" s="5" t="s">
        <v>74</v>
      </c>
      <c r="C12" s="20">
        <v>0</v>
      </c>
      <c r="D12" s="20">
        <v>0</v>
      </c>
      <c r="E12" s="23">
        <f t="shared" si="2"/>
        <v>0</v>
      </c>
    </row>
    <row r="13" spans="1:5" ht="47.25" outlineLevel="1" x14ac:dyDescent="0.25">
      <c r="A13" s="4" t="s">
        <v>7</v>
      </c>
      <c r="B13" s="5" t="s">
        <v>8</v>
      </c>
      <c r="C13" s="20">
        <v>7146849.6799999997</v>
      </c>
      <c r="D13" s="20">
        <v>6591799.1600000001</v>
      </c>
      <c r="E13" s="23">
        <f t="shared" si="2"/>
        <v>-555050.51999999955</v>
      </c>
    </row>
    <row r="14" spans="1:5" ht="15.75" outlineLevel="1" x14ac:dyDescent="0.25">
      <c r="A14" s="4" t="s">
        <v>94</v>
      </c>
      <c r="B14" s="5" t="s">
        <v>95</v>
      </c>
      <c r="C14" s="20">
        <v>0</v>
      </c>
      <c r="D14" s="20">
        <v>0</v>
      </c>
      <c r="E14" s="23">
        <f t="shared" si="2"/>
        <v>0</v>
      </c>
    </row>
    <row r="15" spans="1:5" ht="15.75" outlineLevel="1" x14ac:dyDescent="0.25">
      <c r="A15" s="4" t="s">
        <v>75</v>
      </c>
      <c r="B15" s="5" t="s">
        <v>76</v>
      </c>
      <c r="C15" s="20">
        <v>0</v>
      </c>
      <c r="D15" s="20">
        <v>0</v>
      </c>
      <c r="E15" s="23">
        <f t="shared" si="2"/>
        <v>0</v>
      </c>
    </row>
    <row r="16" spans="1:5" s="8" customFormat="1" ht="15.75" outlineLevel="1" x14ac:dyDescent="0.2">
      <c r="A16" s="4" t="s">
        <v>9</v>
      </c>
      <c r="B16" s="5" t="s">
        <v>10</v>
      </c>
      <c r="C16" s="20">
        <v>32259159.739999998</v>
      </c>
      <c r="D16" s="20">
        <v>12643187.41</v>
      </c>
      <c r="E16" s="23">
        <f t="shared" si="2"/>
        <v>-19615972.329999998</v>
      </c>
    </row>
    <row r="17" spans="1:5" ht="31.5" customHeight="1" x14ac:dyDescent="0.25">
      <c r="A17" s="6" t="s">
        <v>11</v>
      </c>
      <c r="B17" s="7" t="s">
        <v>12</v>
      </c>
      <c r="C17" s="19">
        <f>SUM(C18:C19)</f>
        <v>8636158</v>
      </c>
      <c r="D17" s="19">
        <f>SUM(D18:D19)</f>
        <v>8709613.5999999996</v>
      </c>
      <c r="E17" s="23">
        <f t="shared" si="2"/>
        <v>73455.599999999627</v>
      </c>
    </row>
    <row r="18" spans="1:5" ht="19.5" customHeight="1" x14ac:dyDescent="0.25">
      <c r="A18" s="4" t="s">
        <v>13</v>
      </c>
      <c r="B18" s="5" t="s">
        <v>82</v>
      </c>
      <c r="C18" s="20">
        <v>0</v>
      </c>
      <c r="D18" s="20">
        <v>0</v>
      </c>
      <c r="E18" s="23">
        <f t="shared" si="2"/>
        <v>0</v>
      </c>
    </row>
    <row r="19" spans="1:5" s="8" customFormat="1" ht="34.5" customHeight="1" outlineLevel="1" x14ac:dyDescent="0.2">
      <c r="A19" s="4" t="s">
        <v>81</v>
      </c>
      <c r="B19" s="5" t="s">
        <v>83</v>
      </c>
      <c r="C19" s="20">
        <v>8636158</v>
      </c>
      <c r="D19" s="20">
        <v>8709613.5999999996</v>
      </c>
      <c r="E19" s="23">
        <f t="shared" si="2"/>
        <v>73455.599999999627</v>
      </c>
    </row>
    <row r="20" spans="1:5" ht="15.75" x14ac:dyDescent="0.25">
      <c r="A20" s="6" t="s">
        <v>14</v>
      </c>
      <c r="B20" s="7" t="s">
        <v>15</v>
      </c>
      <c r="C20" s="19">
        <f>SUM(C21:C23)</f>
        <v>36399533.5</v>
      </c>
      <c r="D20" s="19">
        <f t="shared" ref="D20" si="3">SUM(D21:D23)</f>
        <v>28437912.57</v>
      </c>
      <c r="E20" s="23">
        <f t="shared" si="2"/>
        <v>-7961620.9299999997</v>
      </c>
    </row>
    <row r="21" spans="1:5" ht="15.75" outlineLevel="1" x14ac:dyDescent="0.25">
      <c r="A21" s="4" t="s">
        <v>16</v>
      </c>
      <c r="B21" s="5" t="s">
        <v>17</v>
      </c>
      <c r="C21" s="20">
        <v>9181392.0500000007</v>
      </c>
      <c r="D21" s="20">
        <v>9500292.5600000005</v>
      </c>
      <c r="E21" s="23">
        <f t="shared" si="2"/>
        <v>318900.50999999978</v>
      </c>
    </row>
    <row r="22" spans="1:5" ht="15.75" outlineLevel="1" x14ac:dyDescent="0.25">
      <c r="A22" s="4" t="s">
        <v>18</v>
      </c>
      <c r="B22" s="5" t="s">
        <v>19</v>
      </c>
      <c r="C22" s="20">
        <v>27169741.449999999</v>
      </c>
      <c r="D22" s="20">
        <v>18801620.010000002</v>
      </c>
      <c r="E22" s="23">
        <f t="shared" si="2"/>
        <v>-8368121.4399999976</v>
      </c>
    </row>
    <row r="23" spans="1:5" s="8" customFormat="1" ht="15.75" outlineLevel="1" x14ac:dyDescent="0.2">
      <c r="A23" s="4" t="s">
        <v>20</v>
      </c>
      <c r="B23" s="5" t="s">
        <v>21</v>
      </c>
      <c r="C23" s="20">
        <v>48400</v>
      </c>
      <c r="D23" s="20">
        <v>136000</v>
      </c>
      <c r="E23" s="23">
        <f t="shared" si="2"/>
        <v>87600</v>
      </c>
    </row>
    <row r="24" spans="1:5" ht="15.75" x14ac:dyDescent="0.25">
      <c r="A24" s="6" t="s">
        <v>22</v>
      </c>
      <c r="B24" s="7" t="s">
        <v>23</v>
      </c>
      <c r="C24" s="19">
        <f>SUM(C25:C28)</f>
        <v>29307482.130000003</v>
      </c>
      <c r="D24" s="19">
        <f>SUM(D25:D28)</f>
        <v>36347757.18</v>
      </c>
      <c r="E24" s="23">
        <f t="shared" si="2"/>
        <v>7040275.049999997</v>
      </c>
    </row>
    <row r="25" spans="1:5" ht="15.75" outlineLevel="1" x14ac:dyDescent="0.25">
      <c r="A25" s="4" t="s">
        <v>24</v>
      </c>
      <c r="B25" s="5" t="s">
        <v>25</v>
      </c>
      <c r="C25" s="20">
        <v>3131119.67</v>
      </c>
      <c r="D25" s="20">
        <v>8153840.0899999999</v>
      </c>
      <c r="E25" s="23">
        <f t="shared" si="2"/>
        <v>5022720.42</v>
      </c>
    </row>
    <row r="26" spans="1:5" ht="15.75" outlineLevel="1" x14ac:dyDescent="0.25">
      <c r="A26" s="4" t="s">
        <v>26</v>
      </c>
      <c r="B26" s="5" t="s">
        <v>27</v>
      </c>
      <c r="C26" s="20">
        <v>1857858.8</v>
      </c>
      <c r="D26" s="20">
        <v>0</v>
      </c>
      <c r="E26" s="23">
        <f t="shared" si="2"/>
        <v>-1857858.8</v>
      </c>
    </row>
    <row r="27" spans="1:5" ht="15.75" outlineLevel="1" x14ac:dyDescent="0.25">
      <c r="A27" s="4" t="s">
        <v>28</v>
      </c>
      <c r="B27" s="5" t="s">
        <v>29</v>
      </c>
      <c r="C27" s="20">
        <v>13129688.470000001</v>
      </c>
      <c r="D27" s="20">
        <v>11702162.41</v>
      </c>
      <c r="E27" s="23">
        <f t="shared" si="2"/>
        <v>-1427526.0600000005</v>
      </c>
    </row>
    <row r="28" spans="1:5" s="8" customFormat="1" ht="31.5" outlineLevel="1" x14ac:dyDescent="0.2">
      <c r="A28" s="4" t="s">
        <v>30</v>
      </c>
      <c r="B28" s="5" t="s">
        <v>31</v>
      </c>
      <c r="C28" s="20">
        <v>11188815.189999999</v>
      </c>
      <c r="D28" s="20">
        <v>16491754.68</v>
      </c>
      <c r="E28" s="23">
        <f t="shared" si="2"/>
        <v>5302939.49</v>
      </c>
    </row>
    <row r="29" spans="1:5" ht="15.75" x14ac:dyDescent="0.25">
      <c r="A29" s="6" t="s">
        <v>77</v>
      </c>
      <c r="B29" s="7" t="s">
        <v>78</v>
      </c>
      <c r="C29" s="19">
        <f>C30+C31</f>
        <v>395600</v>
      </c>
      <c r="D29" s="19">
        <f>SUM(D30:D31)</f>
        <v>235945.7</v>
      </c>
      <c r="E29" s="23">
        <f t="shared" si="2"/>
        <v>-159654.29999999999</v>
      </c>
    </row>
    <row r="30" spans="1:5" ht="31.5" outlineLevel="1" x14ac:dyDescent="0.25">
      <c r="A30" s="18" t="s">
        <v>80</v>
      </c>
      <c r="B30" s="17" t="s">
        <v>79</v>
      </c>
      <c r="C30" s="20">
        <v>395600</v>
      </c>
      <c r="D30" s="20">
        <v>235945.7</v>
      </c>
      <c r="E30" s="23">
        <f t="shared" si="2"/>
        <v>-159654.29999999999</v>
      </c>
    </row>
    <row r="31" spans="1:5" ht="15.75" outlineLevel="1" x14ac:dyDescent="0.25">
      <c r="A31" s="18" t="s">
        <v>84</v>
      </c>
      <c r="B31" s="17" t="s">
        <v>85</v>
      </c>
      <c r="C31" s="20">
        <v>0</v>
      </c>
      <c r="D31" s="20">
        <v>0</v>
      </c>
      <c r="E31" s="23">
        <f t="shared" si="2"/>
        <v>0</v>
      </c>
    </row>
    <row r="32" spans="1:5" ht="15.75" outlineLevel="1" x14ac:dyDescent="0.25">
      <c r="A32" s="6" t="s">
        <v>32</v>
      </c>
      <c r="B32" s="7" t="s">
        <v>33</v>
      </c>
      <c r="C32" s="19">
        <f>SUM(C33:C37)</f>
        <v>453344506.14999998</v>
      </c>
      <c r="D32" s="19">
        <f>SUM(D33:D37)</f>
        <v>516787270.88</v>
      </c>
      <c r="E32" s="23">
        <f t="shared" si="2"/>
        <v>63442764.730000019</v>
      </c>
    </row>
    <row r="33" spans="1:5" ht="15.75" outlineLevel="1" x14ac:dyDescent="0.25">
      <c r="A33" s="4" t="s">
        <v>34</v>
      </c>
      <c r="B33" s="5" t="s">
        <v>35</v>
      </c>
      <c r="C33" s="20">
        <v>174478941.18000001</v>
      </c>
      <c r="D33" s="20">
        <v>196552574.77000001</v>
      </c>
      <c r="E33" s="23">
        <f t="shared" si="2"/>
        <v>22073633.590000004</v>
      </c>
    </row>
    <row r="34" spans="1:5" ht="15.75" outlineLevel="1" x14ac:dyDescent="0.25">
      <c r="A34" s="4" t="s">
        <v>36</v>
      </c>
      <c r="B34" s="5" t="s">
        <v>37</v>
      </c>
      <c r="C34" s="20">
        <v>225456781.05000001</v>
      </c>
      <c r="D34" s="20">
        <v>254857745.06</v>
      </c>
      <c r="E34" s="23">
        <f t="shared" si="2"/>
        <v>29400964.00999999</v>
      </c>
    </row>
    <row r="35" spans="1:5" s="8" customFormat="1" ht="15.75" x14ac:dyDescent="0.2">
      <c r="A35" s="4" t="s">
        <v>69</v>
      </c>
      <c r="B35" s="5" t="s">
        <v>70</v>
      </c>
      <c r="C35" s="20">
        <v>31661461.059999999</v>
      </c>
      <c r="D35" s="20">
        <v>39059710</v>
      </c>
      <c r="E35" s="23">
        <f t="shared" si="2"/>
        <v>7398248.9400000013</v>
      </c>
    </row>
    <row r="36" spans="1:5" ht="15.75" outlineLevel="1" x14ac:dyDescent="0.25">
      <c r="A36" s="4" t="s">
        <v>38</v>
      </c>
      <c r="B36" s="5" t="s">
        <v>71</v>
      </c>
      <c r="C36" s="20">
        <v>3170660.08</v>
      </c>
      <c r="D36" s="20">
        <v>3972176.83</v>
      </c>
      <c r="E36" s="23">
        <f t="shared" si="2"/>
        <v>801516.75</v>
      </c>
    </row>
    <row r="37" spans="1:5" ht="15.75" outlineLevel="1" x14ac:dyDescent="0.25">
      <c r="A37" s="4" t="s">
        <v>39</v>
      </c>
      <c r="B37" s="5" t="s">
        <v>40</v>
      </c>
      <c r="C37" s="20">
        <v>18576662.780000001</v>
      </c>
      <c r="D37" s="20">
        <v>22345064.219999999</v>
      </c>
      <c r="E37" s="23">
        <f t="shared" si="2"/>
        <v>3768401.4399999976</v>
      </c>
    </row>
    <row r="38" spans="1:5" s="8" customFormat="1" ht="15.75" x14ac:dyDescent="0.2">
      <c r="A38" s="6" t="s">
        <v>41</v>
      </c>
      <c r="B38" s="7" t="s">
        <v>42</v>
      </c>
      <c r="C38" s="19">
        <f>SUM(C39:C40)</f>
        <v>22569903.260000002</v>
      </c>
      <c r="D38" s="19">
        <f>SUM(D39:D40)</f>
        <v>27350989.799999997</v>
      </c>
      <c r="E38" s="23">
        <f t="shared" si="2"/>
        <v>4781086.5399999954</v>
      </c>
    </row>
    <row r="39" spans="1:5" ht="15.75" outlineLevel="1" x14ac:dyDescent="0.25">
      <c r="A39" s="4" t="s">
        <v>43</v>
      </c>
      <c r="B39" s="5" t="s">
        <v>44</v>
      </c>
      <c r="C39" s="20">
        <v>21890923.66</v>
      </c>
      <c r="D39" s="20">
        <v>26046595.219999999</v>
      </c>
      <c r="E39" s="23">
        <f t="shared" si="2"/>
        <v>4155671.5599999987</v>
      </c>
    </row>
    <row r="40" spans="1:5" s="8" customFormat="1" ht="15.75" x14ac:dyDescent="0.2">
      <c r="A40" s="4" t="s">
        <v>45</v>
      </c>
      <c r="B40" s="5" t="s">
        <v>46</v>
      </c>
      <c r="C40" s="20">
        <v>678979.6</v>
      </c>
      <c r="D40" s="20">
        <v>1304394.58</v>
      </c>
      <c r="E40" s="23">
        <f t="shared" si="2"/>
        <v>625414.9800000001</v>
      </c>
    </row>
    <row r="41" spans="1:5" ht="15.75" outlineLevel="1" x14ac:dyDescent="0.25">
      <c r="A41" s="6" t="s">
        <v>47</v>
      </c>
      <c r="B41" s="7" t="s">
        <v>48</v>
      </c>
      <c r="C41" s="19">
        <f>SUM(C42:C45)</f>
        <v>42347518.07</v>
      </c>
      <c r="D41" s="19">
        <f>SUM(D42:D45)</f>
        <v>26793106.590000004</v>
      </c>
      <c r="E41" s="23">
        <f t="shared" si="2"/>
        <v>-15554411.479999997</v>
      </c>
    </row>
    <row r="42" spans="1:5" ht="15.75" outlineLevel="1" x14ac:dyDescent="0.25">
      <c r="A42" s="4" t="s">
        <v>49</v>
      </c>
      <c r="B42" s="5" t="s">
        <v>50</v>
      </c>
      <c r="C42" s="20">
        <v>1000500.54</v>
      </c>
      <c r="D42" s="20">
        <v>1160913.44</v>
      </c>
      <c r="E42" s="23">
        <f t="shared" si="2"/>
        <v>160412.89999999991</v>
      </c>
    </row>
    <row r="43" spans="1:5" s="8" customFormat="1" ht="15.75" x14ac:dyDescent="0.2">
      <c r="A43" s="4" t="s">
        <v>51</v>
      </c>
      <c r="B43" s="5" t="s">
        <v>52</v>
      </c>
      <c r="C43" s="20">
        <v>0</v>
      </c>
      <c r="D43" s="20">
        <v>0</v>
      </c>
      <c r="E43" s="23">
        <f t="shared" si="2"/>
        <v>0</v>
      </c>
    </row>
    <row r="44" spans="1:5" ht="15.75" outlineLevel="1" x14ac:dyDescent="0.25">
      <c r="A44" s="4" t="s">
        <v>53</v>
      </c>
      <c r="B44" s="5" t="s">
        <v>54</v>
      </c>
      <c r="C44" s="20">
        <v>41017530.770000003</v>
      </c>
      <c r="D44" s="20">
        <v>25205436.420000002</v>
      </c>
      <c r="E44" s="23">
        <f t="shared" si="2"/>
        <v>-15812094.350000001</v>
      </c>
    </row>
    <row r="45" spans="1:5" ht="17.25" customHeight="1" outlineLevel="1" x14ac:dyDescent="0.25">
      <c r="A45" s="4" t="s">
        <v>55</v>
      </c>
      <c r="B45" s="5" t="s">
        <v>56</v>
      </c>
      <c r="C45" s="20">
        <v>329486.76</v>
      </c>
      <c r="D45" s="20">
        <v>426756.73</v>
      </c>
      <c r="E45" s="23">
        <f t="shared" si="2"/>
        <v>97269.969999999972</v>
      </c>
    </row>
    <row r="46" spans="1:5" s="8" customFormat="1" ht="15.75" x14ac:dyDescent="0.2">
      <c r="A46" s="6" t="s">
        <v>57</v>
      </c>
      <c r="B46" s="7" t="s">
        <v>58</v>
      </c>
      <c r="C46" s="19">
        <f>SUM(C47:C49)</f>
        <v>30946186.609999999</v>
      </c>
      <c r="D46" s="19">
        <f>SUM(D47:D49)</f>
        <v>31415623.060000002</v>
      </c>
      <c r="E46" s="23">
        <f t="shared" si="2"/>
        <v>469436.45000000298</v>
      </c>
    </row>
    <row r="47" spans="1:5" ht="15.75" outlineLevel="1" x14ac:dyDescent="0.25">
      <c r="A47" s="4" t="s">
        <v>59</v>
      </c>
      <c r="B47" s="5" t="s">
        <v>60</v>
      </c>
      <c r="C47" s="20">
        <v>7290355.9400000004</v>
      </c>
      <c r="D47" s="20">
        <v>7234897.0300000003</v>
      </c>
      <c r="E47" s="23">
        <f t="shared" si="2"/>
        <v>-55458.910000000149</v>
      </c>
    </row>
    <row r="48" spans="1:5" ht="15.75" outlineLevel="1" x14ac:dyDescent="0.25">
      <c r="A48" s="4" t="s">
        <v>88</v>
      </c>
      <c r="B48" s="5" t="s">
        <v>89</v>
      </c>
      <c r="C48" s="20">
        <v>15717332.77</v>
      </c>
      <c r="D48" s="20">
        <v>16081471.949999999</v>
      </c>
      <c r="E48" s="23">
        <f t="shared" si="2"/>
        <v>364139.1799999997</v>
      </c>
    </row>
    <row r="49" spans="1:5" ht="15.75" x14ac:dyDescent="0.25">
      <c r="A49" s="11" t="s">
        <v>61</v>
      </c>
      <c r="B49" s="10" t="s">
        <v>62</v>
      </c>
      <c r="C49" s="21">
        <v>7938497.9000000004</v>
      </c>
      <c r="D49" s="21">
        <v>8099254.0800000001</v>
      </c>
      <c r="E49" s="23">
        <f t="shared" si="2"/>
        <v>160756.1799999997</v>
      </c>
    </row>
    <row r="50" spans="1:5" ht="15.75" x14ac:dyDescent="0.25">
      <c r="A50" s="25">
        <v>1300</v>
      </c>
      <c r="B50" s="26" t="s">
        <v>90</v>
      </c>
      <c r="C50" s="27">
        <f>C51</f>
        <v>1230.8599999999999</v>
      </c>
      <c r="D50" s="32">
        <f>D51</f>
        <v>6398.44</v>
      </c>
      <c r="E50" s="23">
        <f t="shared" si="2"/>
        <v>5167.58</v>
      </c>
    </row>
    <row r="51" spans="1:5" ht="31.5" x14ac:dyDescent="0.25">
      <c r="A51" s="24">
        <v>1301</v>
      </c>
      <c r="B51" s="10" t="s">
        <v>91</v>
      </c>
      <c r="C51" s="28">
        <v>1230.8599999999999</v>
      </c>
      <c r="D51" s="21">
        <v>6398.44</v>
      </c>
      <c r="E51" s="23">
        <f t="shared" si="2"/>
        <v>5167.58</v>
      </c>
    </row>
  </sheetData>
  <mergeCells count="2">
    <mergeCell ref="A2:E3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1квартал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121</cp:lastModifiedBy>
  <cp:lastPrinted>2022-08-03T05:13:46Z</cp:lastPrinted>
  <dcterms:created xsi:type="dcterms:W3CDTF">2002-03-11T10:22:12Z</dcterms:created>
  <dcterms:modified xsi:type="dcterms:W3CDTF">2025-04-02T02:12:43Z</dcterms:modified>
</cp:coreProperties>
</file>