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0\"/>
    </mc:Choice>
  </mc:AlternateContent>
  <bookViews>
    <workbookView xWindow="0" yWindow="8730" windowWidth="10125" windowHeight="8760" tabRatio="754"/>
  </bookViews>
  <sheets>
    <sheet name="Сведения в газету Тихомирова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'Сведения в газету Тихомирова'!$6:$7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M57" i="9" l="1"/>
  <c r="M52" i="9"/>
  <c r="M30" i="9"/>
  <c r="O30" i="9" s="1"/>
  <c r="O36" i="9"/>
  <c r="O18" i="9"/>
  <c r="M9" i="9"/>
  <c r="N9" i="9"/>
  <c r="O9" i="9" s="1"/>
  <c r="O10" i="9"/>
  <c r="O11" i="9"/>
  <c r="O12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M28" i="9"/>
  <c r="N28" i="9"/>
  <c r="O28" i="9"/>
  <c r="N30" i="9"/>
  <c r="O31" i="9"/>
  <c r="O32" i="9"/>
  <c r="O33" i="9"/>
  <c r="O35" i="9"/>
  <c r="O37" i="9"/>
  <c r="O39" i="9"/>
  <c r="M40" i="9"/>
  <c r="O40" i="9" s="1"/>
  <c r="N40" i="9"/>
  <c r="O41" i="9"/>
  <c r="O42" i="9"/>
  <c r="M43" i="9"/>
  <c r="N43" i="9"/>
  <c r="O43" i="9"/>
  <c r="O44" i="9"/>
  <c r="O45" i="9"/>
  <c r="O46" i="9"/>
  <c r="M47" i="9"/>
  <c r="N47" i="9"/>
  <c r="O47" i="9" s="1"/>
  <c r="O48" i="9"/>
  <c r="O49" i="9"/>
  <c r="O50" i="9"/>
  <c r="O51" i="9"/>
  <c r="N52" i="9"/>
  <c r="O52" i="9"/>
  <c r="O53" i="9"/>
  <c r="O54" i="9"/>
  <c r="O55" i="9"/>
  <c r="O56" i="9"/>
  <c r="N57" i="9"/>
  <c r="O57" i="9"/>
  <c r="O58" i="9"/>
  <c r="O59" i="9"/>
  <c r="M60" i="9"/>
  <c r="N60" i="9"/>
  <c r="O61" i="9"/>
  <c r="O62" i="9"/>
  <c r="O63" i="9"/>
  <c r="O64" i="9"/>
  <c r="O65" i="9"/>
  <c r="M66" i="9"/>
  <c r="N66" i="9"/>
  <c r="O67" i="9"/>
  <c r="O68" i="9"/>
  <c r="O69" i="9"/>
  <c r="O70" i="9"/>
  <c r="O71" i="9"/>
  <c r="M75" i="9"/>
  <c r="N75" i="9"/>
  <c r="O76" i="9"/>
  <c r="O77" i="9"/>
  <c r="M78" i="9"/>
  <c r="N78" i="9"/>
  <c r="O79" i="9"/>
  <c r="O80" i="9"/>
  <c r="M81" i="9"/>
  <c r="N81" i="9"/>
  <c r="O87" i="9"/>
  <c r="O88" i="9"/>
  <c r="O89" i="9"/>
  <c r="O90" i="9"/>
  <c r="O91" i="9"/>
  <c r="O92" i="9"/>
  <c r="O60" i="9" l="1"/>
  <c r="O66" i="9"/>
  <c r="M72" i="9"/>
  <c r="N72" i="9"/>
  <c r="O72" i="9" s="1"/>
  <c r="N116" i="9"/>
  <c r="M116" i="9"/>
</calcChain>
</file>

<file path=xl/sharedStrings.xml><?xml version="1.0" encoding="utf-8"?>
<sst xmlns="http://schemas.openxmlformats.org/spreadsheetml/2006/main" count="123" uniqueCount="106">
  <si>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</si>
  <si>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</si>
  <si>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</si>
  <si>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</si>
  <si>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</si>
  <si>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</si>
  <si>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</si>
  <si>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</si>
  <si>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</si>
  <si>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</si>
  <si>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</si>
  <si>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</si>
  <si>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</si>
  <si>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</si>
  <si>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</si>
  <si>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</si>
  <si>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</si>
  <si>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</si>
  <si>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</si>
  <si>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</si>
  <si>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</si>
  <si>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</si>
  <si>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</si>
  <si>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</si>
  <si>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</si>
  <si>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</si>
  <si>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</si>
  <si>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</si>
  <si>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</si>
  <si>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</si>
  <si>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</si>
  <si>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</si>
  <si>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</si>
  <si>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</si>
  <si>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</si>
  <si>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Резервные фонды</t>
  </si>
  <si>
    <t>Штрафы, санкции, возмещение ущерба</t>
  </si>
  <si>
    <t>Жилищное хозяйство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</si>
  <si>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</si>
  <si>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</si>
  <si>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</si>
  <si>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</si>
  <si>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</si>
  <si>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</si>
  <si>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</si>
  <si>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</si>
  <si>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</si>
  <si>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</si>
  <si>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</si>
  <si>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</si>
  <si>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</si>
  <si>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</si>
  <si>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</si>
  <si>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</si>
  <si>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</si>
  <si>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</si>
  <si>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</si>
  <si>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</si>
  <si>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</si>
  <si>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</si>
  <si>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</si>
  <si>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</si>
  <si>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</si>
  <si>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Обеспечение проведения выборов и референдумов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</si>
  <si>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</si>
  <si>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</si>
  <si>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</si>
  <si>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</si>
  <si>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</si>
  <si>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</si>
  <si>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</si>
  <si>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</si>
  <si>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</si>
  <si>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</si>
  <si>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</si>
  <si>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</si>
  <si>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</si>
  <si>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</si>
  <si>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</si>
  <si>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</si>
  <si>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</si>
  <si>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</si>
  <si>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</si>
  <si>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</si>
  <si>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</si>
  <si>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</si>
  <si>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</si>
  <si>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</si>
  <si>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</si>
  <si>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</si>
  <si>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</si>
  <si>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</si>
  <si>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</si>
  <si>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</si>
  <si>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</si>
  <si>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</si>
  <si>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</si>
  <si>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</si>
  <si>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сентября 2009 года</t>
  </si>
  <si>
    <t>Н.В. Кадач</t>
  </si>
  <si>
    <t>Водное хозяйство</t>
  </si>
  <si>
    <t>Заместитель главы города по экономике и финансам</t>
  </si>
  <si>
    <t xml:space="preserve"> </t>
  </si>
  <si>
    <t>в 2010 году по состоянию на 1 июля 2010 года</t>
  </si>
  <si>
    <t>Годовой план с учетом изменений на      1 июля 2010г.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</si>
  <si>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июля 2010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</si>
</sst>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5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1" fillId="0" borderId="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41"/>
  <sheetViews>
    <sheetView tabSelected="1" view="pageBreakPreview" topLeftCell="A2" zoomScaleNormal="75" zoomScaleSheetLayoutView="100" workbookViewId="0">
      <selection activeCell="A110" sqref="A110:M110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1.6640625" style="15" customWidth="1"/>
    <col min="14" max="14" width="21.6640625" style="18" customWidth="1"/>
    <col min="15" max="15" width="21.6640625" style="45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7" ht="28.5" customHeight="1" x14ac:dyDescent="0.3">
      <c r="B2" s="95" t="s">
        <v>91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ht="27" customHeight="1" x14ac:dyDescent="0.2">
      <c r="B3" s="96" t="s">
        <v>103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47</v>
      </c>
    </row>
    <row r="6" spans="1:17" s="20" customFormat="1" ht="87" customHeight="1" x14ac:dyDescent="0.2">
      <c r="A6" s="97" t="s">
        <v>1</v>
      </c>
      <c r="B6" s="97"/>
      <c r="C6" s="2" t="s">
        <v>15</v>
      </c>
      <c r="D6" s="2" t="s">
        <v>90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104</v>
      </c>
      <c r="N6" s="13" t="s">
        <v>45</v>
      </c>
      <c r="O6" s="6" t="s">
        <v>46</v>
      </c>
      <c r="P6" s="19"/>
    </row>
    <row r="7" spans="1:17" s="20" customFormat="1" ht="16.5" customHeight="1" x14ac:dyDescent="0.2">
      <c r="A7" s="93">
        <v>1</v>
      </c>
      <c r="B7" s="93"/>
      <c r="C7" s="52"/>
      <c r="D7" s="52"/>
      <c r="E7" s="52"/>
      <c r="F7" s="52"/>
      <c r="G7" s="52"/>
      <c r="H7" s="52"/>
      <c r="I7" s="52"/>
      <c r="J7" s="52"/>
      <c r="K7" s="52"/>
      <c r="L7" s="52"/>
      <c r="M7" s="52">
        <v>2</v>
      </c>
      <c r="N7" s="52">
        <v>3</v>
      </c>
      <c r="O7" s="56">
        <v>4</v>
      </c>
      <c r="P7" s="19"/>
    </row>
    <row r="8" spans="1:17" ht="22.5" customHeight="1" x14ac:dyDescent="0.2">
      <c r="A8" s="90" t="s">
        <v>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7" ht="22.5" customHeight="1" x14ac:dyDescent="0.2">
      <c r="A9" s="76" t="s">
        <v>88</v>
      </c>
      <c r="B9" s="76"/>
      <c r="C9" s="50"/>
      <c r="D9" s="50"/>
      <c r="E9" s="50"/>
      <c r="F9" s="50"/>
      <c r="G9" s="50"/>
      <c r="H9" s="50"/>
      <c r="I9" s="50"/>
      <c r="J9" s="50"/>
      <c r="K9" s="50"/>
      <c r="L9" s="50"/>
      <c r="M9" s="10">
        <f>SUM(M10:M25)</f>
        <v>427325</v>
      </c>
      <c r="N9" s="10">
        <f>SUM(N10:N25)</f>
        <v>202889</v>
      </c>
      <c r="O9" s="7">
        <f t="shared" ref="O9:O21" si="0">ROUND(N9/M9*100,1)</f>
        <v>47.5</v>
      </c>
    </row>
    <row r="10" spans="1:17" s="21" customFormat="1" ht="24" customHeight="1" x14ac:dyDescent="0.2">
      <c r="A10" s="89" t="s">
        <v>61</v>
      </c>
      <c r="B10" s="89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254427</v>
      </c>
      <c r="N10" s="14">
        <v>117039</v>
      </c>
      <c r="O10" s="59">
        <f t="shared" si="0"/>
        <v>46</v>
      </c>
      <c r="Q10" s="22"/>
    </row>
    <row r="11" spans="1:17" s="21" customFormat="1" ht="23.25" customHeight="1" x14ac:dyDescent="0.2">
      <c r="A11" s="89" t="s">
        <v>43</v>
      </c>
      <c r="B11" s="89"/>
      <c r="C11" s="47">
        <v>4768</v>
      </c>
      <c r="D11" s="47"/>
      <c r="E11" s="47"/>
      <c r="F11" s="47">
        <v>10541</v>
      </c>
      <c r="G11" s="47">
        <v>18066</v>
      </c>
      <c r="H11" s="47"/>
      <c r="I11" s="47"/>
      <c r="J11" s="47"/>
      <c r="K11" s="47"/>
      <c r="L11" s="47"/>
      <c r="M11" s="60">
        <v>37813</v>
      </c>
      <c r="N11" s="60">
        <v>16084</v>
      </c>
      <c r="O11" s="61">
        <f t="shared" si="0"/>
        <v>42.5</v>
      </c>
      <c r="Q11" s="22"/>
    </row>
    <row r="12" spans="1:17" s="21" customFormat="1" ht="21.75" customHeight="1" x14ac:dyDescent="0.2">
      <c r="A12" s="89" t="s">
        <v>8</v>
      </c>
      <c r="B12" s="89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31618</v>
      </c>
      <c r="N12" s="14">
        <v>12770</v>
      </c>
      <c r="O12" s="59">
        <f t="shared" si="0"/>
        <v>40.4</v>
      </c>
      <c r="Q12" s="22"/>
    </row>
    <row r="13" spans="1:17" s="21" customFormat="1" ht="24" customHeight="1" x14ac:dyDescent="0.2">
      <c r="A13" s="89" t="s">
        <v>64</v>
      </c>
      <c r="B13" s="89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16460</v>
      </c>
      <c r="N13" s="14">
        <v>13586</v>
      </c>
      <c r="O13" s="59">
        <f t="shared" si="0"/>
        <v>82.5</v>
      </c>
      <c r="Q13" s="22"/>
    </row>
    <row r="14" spans="1:17" s="21" customFormat="1" ht="12" hidden="1" customHeight="1" x14ac:dyDescent="0.2">
      <c r="A14" s="55"/>
      <c r="B14" s="46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9" t="e">
        <f t="shared" si="0"/>
        <v>#DIV/0!</v>
      </c>
      <c r="Q14" s="22"/>
    </row>
    <row r="15" spans="1:17" ht="30" hidden="1" x14ac:dyDescent="0.2">
      <c r="A15" s="54"/>
      <c r="B15" s="46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9" t="e">
        <f t="shared" si="0"/>
        <v>#DIV/0!</v>
      </c>
      <c r="Q15" s="23"/>
    </row>
    <row r="16" spans="1:17" ht="45" hidden="1" x14ac:dyDescent="0.2">
      <c r="A16" s="54"/>
      <c r="B16" s="46" t="s">
        <v>41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9" t="e">
        <f t="shared" si="0"/>
        <v>#DIV/0!</v>
      </c>
      <c r="Q16" s="23"/>
    </row>
    <row r="17" spans="1:17" s="21" customFormat="1" ht="34.5" customHeight="1" x14ac:dyDescent="0.2">
      <c r="A17" s="89" t="s">
        <v>17</v>
      </c>
      <c r="B17" s="89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200</v>
      </c>
      <c r="N17" s="14">
        <v>17</v>
      </c>
      <c r="O17" s="59">
        <f t="shared" si="0"/>
        <v>8.5</v>
      </c>
      <c r="Q17" s="22"/>
    </row>
    <row r="18" spans="1:17" s="21" customFormat="1" ht="34.5" customHeight="1" x14ac:dyDescent="0.2">
      <c r="A18" s="91" t="s">
        <v>18</v>
      </c>
      <c r="B18" s="92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32541</v>
      </c>
      <c r="N18" s="14">
        <v>15752</v>
      </c>
      <c r="O18" s="59">
        <f t="shared" si="0"/>
        <v>48.4</v>
      </c>
      <c r="Q18" s="22"/>
    </row>
    <row r="19" spans="1:17" s="21" customFormat="1" ht="23.25" customHeight="1" x14ac:dyDescent="0.2">
      <c r="A19" s="89" t="s">
        <v>19</v>
      </c>
      <c r="B19" s="89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2890</v>
      </c>
      <c r="N19" s="14">
        <v>2567</v>
      </c>
      <c r="O19" s="59">
        <f t="shared" si="0"/>
        <v>88.8</v>
      </c>
      <c r="Q19" s="22"/>
    </row>
    <row r="20" spans="1:17" s="21" customFormat="1" ht="34.5" customHeight="1" x14ac:dyDescent="0.2">
      <c r="A20" s="89" t="s">
        <v>33</v>
      </c>
      <c r="B20" s="89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16913</v>
      </c>
      <c r="N20" s="14">
        <v>8843</v>
      </c>
      <c r="O20" s="59">
        <f t="shared" si="0"/>
        <v>52.3</v>
      </c>
      <c r="Q20" s="22"/>
    </row>
    <row r="21" spans="1:17" s="21" customFormat="1" ht="34.5" customHeight="1" x14ac:dyDescent="0.2">
      <c r="A21" s="89" t="s">
        <v>38</v>
      </c>
      <c r="B21" s="89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18626</v>
      </c>
      <c r="N21" s="14">
        <v>8057</v>
      </c>
      <c r="O21" s="59">
        <f t="shared" si="0"/>
        <v>43.3</v>
      </c>
      <c r="Q21" s="22"/>
    </row>
    <row r="22" spans="1:17" ht="25.5" hidden="1" customHeight="1" x14ac:dyDescent="0.2">
      <c r="A22" s="89" t="s">
        <v>9</v>
      </c>
      <c r="B22" s="89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9" t="s">
        <v>16</v>
      </c>
      <c r="Q22" s="23"/>
    </row>
    <row r="23" spans="1:17" ht="25.5" customHeight="1" x14ac:dyDescent="0.2">
      <c r="A23" s="89" t="s">
        <v>36</v>
      </c>
      <c r="B23" s="89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16437</v>
      </c>
      <c r="N23" s="14">
        <v>7779</v>
      </c>
      <c r="O23" s="59">
        <f t="shared" ref="O23:O28" si="1">ROUND(N23/M23*100,1)</f>
        <v>47.3</v>
      </c>
      <c r="Q23" s="23"/>
    </row>
    <row r="24" spans="1:17" ht="25.5" customHeight="1" x14ac:dyDescent="0.2">
      <c r="A24" s="89" t="s">
        <v>10</v>
      </c>
      <c r="B24" s="89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1025</v>
      </c>
      <c r="N24" s="14">
        <v>1579</v>
      </c>
      <c r="O24" s="59">
        <f t="shared" si="1"/>
        <v>154</v>
      </c>
      <c r="Q24" s="23"/>
    </row>
    <row r="25" spans="1:17" ht="25.5" customHeight="1" x14ac:dyDescent="0.2">
      <c r="A25" s="89" t="s">
        <v>44</v>
      </c>
      <c r="B25" s="89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-1625</v>
      </c>
      <c r="N25" s="14">
        <v>-1184</v>
      </c>
      <c r="O25" s="59">
        <f t="shared" si="1"/>
        <v>72.900000000000006</v>
      </c>
      <c r="Q25" s="23"/>
    </row>
    <row r="26" spans="1:17" ht="25.5" customHeight="1" x14ac:dyDescent="0.2">
      <c r="A26" s="76" t="s">
        <v>20</v>
      </c>
      <c r="B26" s="76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1151019</v>
      </c>
      <c r="N26" s="10">
        <v>611768</v>
      </c>
      <c r="O26" s="7">
        <f t="shared" si="1"/>
        <v>53.2</v>
      </c>
      <c r="Q26" s="23"/>
    </row>
    <row r="27" spans="1:17" ht="34.5" customHeight="1" x14ac:dyDescent="0.2">
      <c r="A27" s="76" t="s">
        <v>34</v>
      </c>
      <c r="B27" s="76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55458</v>
      </c>
      <c r="N27" s="10">
        <v>26522</v>
      </c>
      <c r="O27" s="7">
        <f t="shared" si="1"/>
        <v>47.8</v>
      </c>
      <c r="Q27" s="23"/>
    </row>
    <row r="28" spans="1:17" ht="22.5" customHeight="1" x14ac:dyDescent="0.2">
      <c r="A28" s="76" t="s">
        <v>48</v>
      </c>
      <c r="B28" s="76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SUM(M10:M27)</f>
        <v>1633802</v>
      </c>
      <c r="N28" s="10">
        <f>SUM(N10:N27)</f>
        <v>841179</v>
      </c>
      <c r="O28" s="7">
        <f t="shared" si="1"/>
        <v>51.5</v>
      </c>
      <c r="Q28" s="23"/>
    </row>
    <row r="29" spans="1:17" ht="22.5" customHeight="1" x14ac:dyDescent="0.2">
      <c r="A29" s="90" t="s">
        <v>2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Q29" s="23"/>
    </row>
    <row r="30" spans="1:17" ht="25.5" customHeight="1" x14ac:dyDescent="0.2">
      <c r="A30" s="76" t="s">
        <v>89</v>
      </c>
      <c r="B30" s="76"/>
      <c r="C30" s="47">
        <v>10185</v>
      </c>
      <c r="D30" s="53"/>
      <c r="E30" s="53"/>
      <c r="F30" s="47">
        <v>27245</v>
      </c>
      <c r="G30" s="47">
        <v>30621</v>
      </c>
      <c r="H30" s="47"/>
      <c r="I30" s="47"/>
      <c r="J30" s="47"/>
      <c r="K30" s="47"/>
      <c r="L30" s="47"/>
      <c r="M30" s="48">
        <f>SUM(M31:M39)</f>
        <v>67404</v>
      </c>
      <c r="N30" s="48">
        <f>SUM(N31:N39)</f>
        <v>33047</v>
      </c>
      <c r="O30" s="49">
        <f>ROUND(N30/M30*100,1)</f>
        <v>49</v>
      </c>
      <c r="Q30" s="23"/>
    </row>
    <row r="31" spans="1:17" ht="34.5" customHeight="1" x14ac:dyDescent="0.2">
      <c r="A31" s="74" t="s">
        <v>65</v>
      </c>
      <c r="B31" s="74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992</v>
      </c>
      <c r="N31" s="8">
        <v>375</v>
      </c>
      <c r="O31" s="9">
        <f>ROUND(N31/M31*100,1)</f>
        <v>37.799999999999997</v>
      </c>
      <c r="Q31" s="23"/>
    </row>
    <row r="32" spans="1:17" ht="48" customHeight="1" x14ac:dyDescent="0.2">
      <c r="A32" s="74" t="s">
        <v>66</v>
      </c>
      <c r="B32" s="74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3662</v>
      </c>
      <c r="N32" s="8">
        <v>1483</v>
      </c>
      <c r="O32" s="9">
        <f>ROUND(N32/M32*100,1)</f>
        <v>40.5</v>
      </c>
      <c r="Q32" s="23"/>
    </row>
    <row r="33" spans="1:17" ht="48" customHeight="1" x14ac:dyDescent="0.2">
      <c r="A33" s="74" t="s">
        <v>67</v>
      </c>
      <c r="B33" s="7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29601</v>
      </c>
      <c r="N33" s="8">
        <v>13505</v>
      </c>
      <c r="O33" s="9">
        <f>ROUND(N33/M33*100,1)</f>
        <v>45.6</v>
      </c>
      <c r="Q33" s="23"/>
    </row>
    <row r="34" spans="1:17" ht="48" hidden="1" customHeight="1" x14ac:dyDescent="0.2">
      <c r="A34" s="74" t="s">
        <v>42</v>
      </c>
      <c r="B34" s="74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>
        <v>0</v>
      </c>
      <c r="O34" s="9" t="s">
        <v>16</v>
      </c>
      <c r="Q34" s="23"/>
    </row>
    <row r="35" spans="1:17" ht="48" customHeight="1" x14ac:dyDescent="0.2">
      <c r="A35" s="74" t="s">
        <v>68</v>
      </c>
      <c r="B35" s="74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8953</v>
      </c>
      <c r="N35" s="8">
        <v>4392</v>
      </c>
      <c r="O35" s="9">
        <f>ROUND(N35/M35*100,1)</f>
        <v>49.1</v>
      </c>
      <c r="Q35" s="23"/>
    </row>
    <row r="36" spans="1:17" ht="30" customHeight="1" x14ac:dyDescent="0.2">
      <c r="A36" s="83" t="s">
        <v>63</v>
      </c>
      <c r="B36" s="84"/>
      <c r="C36" s="4"/>
      <c r="D36" s="4"/>
      <c r="E36" s="4"/>
      <c r="F36" s="4"/>
      <c r="G36" s="4"/>
      <c r="H36" s="4"/>
      <c r="I36" s="4"/>
      <c r="J36" s="4"/>
      <c r="K36" s="4"/>
      <c r="L36" s="4"/>
      <c r="M36" s="8">
        <v>5127</v>
      </c>
      <c r="N36" s="8">
        <v>5127</v>
      </c>
      <c r="O36" s="9">
        <f>ROUND(N36/M36*100,1)</f>
        <v>100</v>
      </c>
      <c r="Q36" s="23"/>
    </row>
    <row r="37" spans="1:17" ht="25.5" customHeight="1" x14ac:dyDescent="0.2">
      <c r="A37" s="74" t="s">
        <v>39</v>
      </c>
      <c r="B37" s="74"/>
      <c r="C37" s="4"/>
      <c r="D37" s="4"/>
      <c r="E37" s="4"/>
      <c r="F37" s="4">
        <v>26</v>
      </c>
      <c r="G37" s="4">
        <v>207</v>
      </c>
      <c r="H37" s="4"/>
      <c r="I37" s="4"/>
      <c r="J37" s="4"/>
      <c r="K37" s="4"/>
      <c r="L37" s="4"/>
      <c r="M37" s="8">
        <v>3140</v>
      </c>
      <c r="N37" s="8">
        <v>1273</v>
      </c>
      <c r="O37" s="9">
        <f>ROUND(N37/M37*100,1)</f>
        <v>40.5</v>
      </c>
      <c r="Q37" s="23"/>
    </row>
    <row r="38" spans="1:17" ht="25.5" customHeight="1" x14ac:dyDescent="0.2">
      <c r="A38" s="74" t="s">
        <v>35</v>
      </c>
      <c r="B38" s="74"/>
      <c r="C38" s="4"/>
      <c r="D38" s="4"/>
      <c r="E38" s="4"/>
      <c r="F38" s="4">
        <v>579</v>
      </c>
      <c r="G38" s="4">
        <v>83</v>
      </c>
      <c r="H38" s="4"/>
      <c r="I38" s="4"/>
      <c r="J38" s="4"/>
      <c r="K38" s="4"/>
      <c r="L38" s="4"/>
      <c r="M38" s="8">
        <v>1</v>
      </c>
      <c r="N38" s="8">
        <v>0</v>
      </c>
      <c r="O38" s="9">
        <v>0</v>
      </c>
      <c r="Q38" s="23"/>
    </row>
    <row r="39" spans="1:17" ht="25.5" customHeight="1" x14ac:dyDescent="0.2">
      <c r="A39" s="74" t="s">
        <v>21</v>
      </c>
      <c r="B39" s="74"/>
      <c r="C39" s="4">
        <v>4315</v>
      </c>
      <c r="D39" s="4"/>
      <c r="E39" s="4"/>
      <c r="F39" s="4">
        <v>11840</v>
      </c>
      <c r="G39" s="4">
        <v>10171</v>
      </c>
      <c r="H39" s="4"/>
      <c r="I39" s="4"/>
      <c r="J39" s="4"/>
      <c r="K39" s="4"/>
      <c r="L39" s="4"/>
      <c r="M39" s="8">
        <v>15928</v>
      </c>
      <c r="N39" s="8">
        <v>6892</v>
      </c>
      <c r="O39" s="9">
        <f t="shared" ref="O39:O72" si="2">ROUND(N39/M39*100,1)</f>
        <v>43.3</v>
      </c>
      <c r="Q39" s="23"/>
    </row>
    <row r="40" spans="1:17" s="21" customFormat="1" ht="36.75" customHeight="1" x14ac:dyDescent="0.2">
      <c r="A40" s="76" t="s">
        <v>22</v>
      </c>
      <c r="B40" s="76"/>
      <c r="C40" s="3">
        <v>4795</v>
      </c>
      <c r="D40" s="3"/>
      <c r="E40" s="3"/>
      <c r="F40" s="3">
        <v>6966</v>
      </c>
      <c r="G40" s="3">
        <v>9918</v>
      </c>
      <c r="H40" s="3"/>
      <c r="I40" s="3"/>
      <c r="J40" s="3"/>
      <c r="K40" s="3"/>
      <c r="L40" s="3"/>
      <c r="M40" s="10">
        <f>M41+M42</f>
        <v>23106</v>
      </c>
      <c r="N40" s="10">
        <f>N41+N42</f>
        <v>10312</v>
      </c>
      <c r="O40" s="7">
        <f t="shared" si="2"/>
        <v>44.6</v>
      </c>
      <c r="Q40" s="22"/>
    </row>
    <row r="41" spans="1:17" ht="24.75" customHeight="1" x14ac:dyDescent="0.2">
      <c r="A41" s="74" t="s">
        <v>23</v>
      </c>
      <c r="B41" s="74"/>
      <c r="C41" s="4">
        <v>1854</v>
      </c>
      <c r="D41" s="3"/>
      <c r="E41" s="3"/>
      <c r="F41" s="4">
        <v>1664</v>
      </c>
      <c r="G41" s="4">
        <v>2167</v>
      </c>
      <c r="H41" s="4"/>
      <c r="I41" s="4"/>
      <c r="J41" s="4"/>
      <c r="K41" s="4"/>
      <c r="L41" s="4"/>
      <c r="M41" s="8">
        <v>5392</v>
      </c>
      <c r="N41" s="8">
        <v>2538</v>
      </c>
      <c r="O41" s="9">
        <f t="shared" si="2"/>
        <v>47.1</v>
      </c>
      <c r="Q41" s="24"/>
    </row>
    <row r="42" spans="1:17" ht="48" customHeight="1" x14ac:dyDescent="0.2">
      <c r="A42" s="74" t="s">
        <v>69</v>
      </c>
      <c r="B42" s="74"/>
      <c r="C42" s="4">
        <v>2941</v>
      </c>
      <c r="D42" s="11"/>
      <c r="E42" s="11"/>
      <c r="F42" s="4">
        <v>5302</v>
      </c>
      <c r="G42" s="4">
        <v>7751</v>
      </c>
      <c r="H42" s="4"/>
      <c r="I42" s="4"/>
      <c r="J42" s="4"/>
      <c r="K42" s="4"/>
      <c r="L42" s="4"/>
      <c r="M42" s="8">
        <v>17714</v>
      </c>
      <c r="N42" s="8">
        <v>7774</v>
      </c>
      <c r="O42" s="9">
        <f t="shared" si="2"/>
        <v>43.9</v>
      </c>
      <c r="Q42" s="24"/>
    </row>
    <row r="43" spans="1:17" s="21" customFormat="1" ht="20.25" customHeight="1" x14ac:dyDescent="0.2">
      <c r="A43" s="76" t="s">
        <v>24</v>
      </c>
      <c r="B43" s="76"/>
      <c r="C43" s="3">
        <v>1073</v>
      </c>
      <c r="D43" s="3"/>
      <c r="E43" s="3"/>
      <c r="F43" s="3">
        <v>4600</v>
      </c>
      <c r="G43" s="3">
        <v>5514</v>
      </c>
      <c r="H43" s="3"/>
      <c r="I43" s="3"/>
      <c r="J43" s="3"/>
      <c r="K43" s="3"/>
      <c r="L43" s="3"/>
      <c r="M43" s="10">
        <f>M44+M45+M46</f>
        <v>19564</v>
      </c>
      <c r="N43" s="10">
        <f>N44+N45+N46</f>
        <v>5350</v>
      </c>
      <c r="O43" s="7">
        <f t="shared" si="2"/>
        <v>27.3</v>
      </c>
    </row>
    <row r="44" spans="1:17" s="21" customFormat="1" ht="20.25" customHeight="1" x14ac:dyDescent="0.2">
      <c r="A44" s="74" t="s">
        <v>100</v>
      </c>
      <c r="B44" s="74"/>
      <c r="C44" s="3"/>
      <c r="D44" s="3"/>
      <c r="E44" s="3"/>
      <c r="F44" s="3"/>
      <c r="G44" s="3"/>
      <c r="H44" s="3"/>
      <c r="I44" s="3"/>
      <c r="J44" s="3"/>
      <c r="K44" s="3"/>
      <c r="L44" s="3"/>
      <c r="M44" s="8">
        <v>6664</v>
      </c>
      <c r="N44" s="8">
        <v>597</v>
      </c>
      <c r="O44" s="9">
        <f t="shared" si="2"/>
        <v>9</v>
      </c>
    </row>
    <row r="45" spans="1:17" s="21" customFormat="1" ht="23.25" customHeight="1" x14ac:dyDescent="0.2">
      <c r="A45" s="74" t="s">
        <v>25</v>
      </c>
      <c r="B45" s="74"/>
      <c r="C45" s="4"/>
      <c r="D45" s="3"/>
      <c r="E45" s="3"/>
      <c r="F45" s="4"/>
      <c r="G45" s="4"/>
      <c r="H45" s="4"/>
      <c r="I45" s="4"/>
      <c r="J45" s="4"/>
      <c r="K45" s="4"/>
      <c r="L45" s="4"/>
      <c r="M45" s="8">
        <v>11700</v>
      </c>
      <c r="N45" s="8">
        <v>4613</v>
      </c>
      <c r="O45" s="9">
        <f t="shared" si="2"/>
        <v>39.4</v>
      </c>
    </row>
    <row r="46" spans="1:17" ht="24" customHeight="1" x14ac:dyDescent="0.2">
      <c r="A46" s="74" t="s">
        <v>26</v>
      </c>
      <c r="B46" s="74"/>
      <c r="C46" s="4">
        <v>250</v>
      </c>
      <c r="D46" s="4"/>
      <c r="E46" s="4"/>
      <c r="F46" s="4">
        <v>2377</v>
      </c>
      <c r="G46" s="4">
        <v>2607</v>
      </c>
      <c r="H46" s="4"/>
      <c r="I46" s="4"/>
      <c r="J46" s="4"/>
      <c r="K46" s="4"/>
      <c r="L46" s="4"/>
      <c r="M46" s="8">
        <v>1200</v>
      </c>
      <c r="N46" s="8">
        <v>140</v>
      </c>
      <c r="O46" s="9">
        <f t="shared" si="2"/>
        <v>11.7</v>
      </c>
    </row>
    <row r="47" spans="1:17" ht="20.25" customHeight="1" x14ac:dyDescent="0.2">
      <c r="A47" s="76" t="s">
        <v>11</v>
      </c>
      <c r="B47" s="76"/>
      <c r="C47" s="3">
        <v>100232</v>
      </c>
      <c r="D47" s="3"/>
      <c r="E47" s="3"/>
      <c r="F47" s="3">
        <v>151189</v>
      </c>
      <c r="G47" s="3">
        <v>223556</v>
      </c>
      <c r="H47" s="3"/>
      <c r="I47" s="3"/>
      <c r="J47" s="3"/>
      <c r="K47" s="3"/>
      <c r="L47" s="3"/>
      <c r="M47" s="10">
        <f>M48+M49+M50+M51</f>
        <v>339474</v>
      </c>
      <c r="N47" s="10">
        <f>N48+N49+N50+N51</f>
        <v>118461</v>
      </c>
      <c r="O47" s="7">
        <f t="shared" si="2"/>
        <v>34.9</v>
      </c>
    </row>
    <row r="48" spans="1:17" ht="24.75" customHeight="1" x14ac:dyDescent="0.2">
      <c r="A48" s="74" t="s">
        <v>37</v>
      </c>
      <c r="B48" s="74"/>
      <c r="C48" s="4">
        <v>26424</v>
      </c>
      <c r="D48" s="4"/>
      <c r="E48" s="4"/>
      <c r="F48" s="4">
        <v>15853</v>
      </c>
      <c r="G48" s="4">
        <v>28760</v>
      </c>
      <c r="H48" s="4"/>
      <c r="I48" s="4"/>
      <c r="J48" s="4"/>
      <c r="K48" s="4"/>
      <c r="L48" s="4"/>
      <c r="M48" s="8">
        <v>35342</v>
      </c>
      <c r="N48" s="8">
        <v>17837</v>
      </c>
      <c r="O48" s="9">
        <f t="shared" si="2"/>
        <v>50.5</v>
      </c>
    </row>
    <row r="49" spans="1:15" s="21" customFormat="1" ht="24.75" customHeight="1" x14ac:dyDescent="0.2">
      <c r="A49" s="74" t="s">
        <v>5</v>
      </c>
      <c r="B49" s="74"/>
      <c r="C49" s="4">
        <v>72141</v>
      </c>
      <c r="D49" s="3"/>
      <c r="E49" s="3"/>
      <c r="F49" s="4">
        <v>101846</v>
      </c>
      <c r="G49" s="4">
        <v>148299</v>
      </c>
      <c r="H49" s="4"/>
      <c r="I49" s="4"/>
      <c r="J49" s="4"/>
      <c r="K49" s="4"/>
      <c r="L49" s="4"/>
      <c r="M49" s="8">
        <v>141794</v>
      </c>
      <c r="N49" s="8">
        <v>59977</v>
      </c>
      <c r="O49" s="9">
        <f t="shared" si="2"/>
        <v>42.3</v>
      </c>
    </row>
    <row r="50" spans="1:15" s="21" customFormat="1" ht="24.75" customHeight="1" x14ac:dyDescent="0.2">
      <c r="A50" s="74" t="s">
        <v>70</v>
      </c>
      <c r="B50" s="74"/>
      <c r="C50" s="4"/>
      <c r="D50" s="3"/>
      <c r="E50" s="3"/>
      <c r="F50" s="4"/>
      <c r="G50" s="4"/>
      <c r="H50" s="4"/>
      <c r="I50" s="4"/>
      <c r="J50" s="4"/>
      <c r="K50" s="4"/>
      <c r="L50" s="4"/>
      <c r="M50" s="8">
        <v>87970</v>
      </c>
      <c r="N50" s="8">
        <v>36613</v>
      </c>
      <c r="O50" s="9">
        <f t="shared" si="2"/>
        <v>41.6</v>
      </c>
    </row>
    <row r="51" spans="1:15" ht="34.5" customHeight="1" x14ac:dyDescent="0.2">
      <c r="A51" s="74" t="s">
        <v>27</v>
      </c>
      <c r="B51" s="74"/>
      <c r="C51" s="4">
        <v>1667</v>
      </c>
      <c r="D51" s="4"/>
      <c r="E51" s="4"/>
      <c r="F51" s="4">
        <v>33490</v>
      </c>
      <c r="G51" s="4">
        <v>46497</v>
      </c>
      <c r="H51" s="4"/>
      <c r="I51" s="4"/>
      <c r="J51" s="4"/>
      <c r="K51" s="4"/>
      <c r="L51" s="4"/>
      <c r="M51" s="8">
        <v>74368</v>
      </c>
      <c r="N51" s="8">
        <v>4034</v>
      </c>
      <c r="O51" s="9">
        <f t="shared" si="2"/>
        <v>5.4</v>
      </c>
    </row>
    <row r="52" spans="1:15" ht="22.5" customHeight="1" x14ac:dyDescent="0.2">
      <c r="A52" s="87" t="s">
        <v>12</v>
      </c>
      <c r="B52" s="87"/>
      <c r="C52" s="4"/>
      <c r="D52" s="4"/>
      <c r="E52" s="4"/>
      <c r="F52" s="3">
        <v>169462</v>
      </c>
      <c r="G52" s="3">
        <v>219007</v>
      </c>
      <c r="H52" s="3"/>
      <c r="I52" s="3"/>
      <c r="J52" s="3"/>
      <c r="K52" s="3"/>
      <c r="L52" s="3"/>
      <c r="M52" s="10">
        <f>SUM(M53:M56)</f>
        <v>558607</v>
      </c>
      <c r="N52" s="10">
        <f>N53+N54+N55+N56</f>
        <v>302714</v>
      </c>
      <c r="O52" s="7">
        <f t="shared" si="2"/>
        <v>54.2</v>
      </c>
    </row>
    <row r="53" spans="1:15" ht="24" customHeight="1" x14ac:dyDescent="0.2">
      <c r="A53" s="88" t="s">
        <v>6</v>
      </c>
      <c r="B53" s="88"/>
      <c r="C53" s="4"/>
      <c r="D53" s="4"/>
      <c r="E53" s="4"/>
      <c r="F53" s="4">
        <v>40311</v>
      </c>
      <c r="G53" s="4">
        <v>54031</v>
      </c>
      <c r="H53" s="4"/>
      <c r="I53" s="4"/>
      <c r="J53" s="4"/>
      <c r="K53" s="4"/>
      <c r="L53" s="4"/>
      <c r="M53" s="8">
        <v>175044</v>
      </c>
      <c r="N53" s="8">
        <v>94787</v>
      </c>
      <c r="O53" s="9">
        <f t="shared" si="2"/>
        <v>54.2</v>
      </c>
    </row>
    <row r="54" spans="1:15" ht="24.75" customHeight="1" x14ac:dyDescent="0.2">
      <c r="A54" s="74" t="s">
        <v>7</v>
      </c>
      <c r="B54" s="74"/>
      <c r="C54" s="4">
        <v>64559</v>
      </c>
      <c r="D54" s="4"/>
      <c r="E54" s="4"/>
      <c r="F54" s="4">
        <v>115598</v>
      </c>
      <c r="G54" s="4">
        <v>146300</v>
      </c>
      <c r="H54" s="4"/>
      <c r="I54" s="4"/>
      <c r="J54" s="4"/>
      <c r="K54" s="4"/>
      <c r="L54" s="4"/>
      <c r="M54" s="8">
        <v>324561</v>
      </c>
      <c r="N54" s="14">
        <v>186205</v>
      </c>
      <c r="O54" s="9">
        <f t="shared" si="2"/>
        <v>57.4</v>
      </c>
    </row>
    <row r="55" spans="1:15" ht="21" customHeight="1" x14ac:dyDescent="0.2">
      <c r="A55" s="74" t="s">
        <v>62</v>
      </c>
      <c r="B55" s="74"/>
      <c r="C55" s="4"/>
      <c r="D55" s="4"/>
      <c r="E55" s="4"/>
      <c r="F55" s="4"/>
      <c r="G55" s="4"/>
      <c r="H55" s="4"/>
      <c r="I55" s="4"/>
      <c r="J55" s="4"/>
      <c r="K55" s="4"/>
      <c r="L55" s="4"/>
      <c r="M55" s="8">
        <v>22993</v>
      </c>
      <c r="N55" s="14">
        <v>6560</v>
      </c>
      <c r="O55" s="9">
        <f t="shared" si="2"/>
        <v>28.5</v>
      </c>
    </row>
    <row r="56" spans="1:15" ht="24" customHeight="1" x14ac:dyDescent="0.2">
      <c r="A56" s="74" t="s">
        <v>28</v>
      </c>
      <c r="B56" s="74"/>
      <c r="C56" s="4">
        <v>3672</v>
      </c>
      <c r="D56" s="4"/>
      <c r="E56" s="4"/>
      <c r="F56" s="4">
        <v>10975</v>
      </c>
      <c r="G56" s="4">
        <v>15372</v>
      </c>
      <c r="H56" s="4"/>
      <c r="I56" s="4"/>
      <c r="J56" s="4"/>
      <c r="K56" s="4"/>
      <c r="L56" s="4"/>
      <c r="M56" s="8">
        <v>36009</v>
      </c>
      <c r="N56" s="8">
        <v>15162</v>
      </c>
      <c r="O56" s="9">
        <f t="shared" si="2"/>
        <v>42.1</v>
      </c>
    </row>
    <row r="57" spans="1:15" ht="34.5" customHeight="1" x14ac:dyDescent="0.2">
      <c r="A57" s="76" t="s">
        <v>71</v>
      </c>
      <c r="B57" s="76"/>
      <c r="C57" s="3">
        <v>12655</v>
      </c>
      <c r="D57" s="3"/>
      <c r="E57" s="3"/>
      <c r="F57" s="3">
        <v>30593</v>
      </c>
      <c r="G57" s="3">
        <v>37456</v>
      </c>
      <c r="H57" s="3"/>
      <c r="I57" s="3"/>
      <c r="J57" s="3"/>
      <c r="K57" s="3"/>
      <c r="L57" s="3"/>
      <c r="M57" s="10">
        <f>M58+M59</f>
        <v>34192</v>
      </c>
      <c r="N57" s="10">
        <f>N58+N59</f>
        <v>16405</v>
      </c>
      <c r="O57" s="7">
        <f t="shared" si="2"/>
        <v>48</v>
      </c>
    </row>
    <row r="58" spans="1:15" s="21" customFormat="1" ht="23.25" customHeight="1" x14ac:dyDescent="0.2">
      <c r="A58" s="74" t="s">
        <v>29</v>
      </c>
      <c r="B58" s="74"/>
      <c r="C58" s="4">
        <v>12499</v>
      </c>
      <c r="D58" s="3"/>
      <c r="E58" s="3"/>
      <c r="F58" s="4">
        <v>30219</v>
      </c>
      <c r="G58" s="4">
        <v>36940</v>
      </c>
      <c r="H58" s="4"/>
      <c r="I58" s="4"/>
      <c r="J58" s="4"/>
      <c r="K58" s="4"/>
      <c r="L58" s="4"/>
      <c r="M58" s="8">
        <v>29974</v>
      </c>
      <c r="N58" s="8">
        <v>14567</v>
      </c>
      <c r="O58" s="9">
        <f t="shared" si="2"/>
        <v>48.6</v>
      </c>
    </row>
    <row r="59" spans="1:15" s="21" customFormat="1" ht="34.5" customHeight="1" x14ac:dyDescent="0.2">
      <c r="A59" s="74" t="s">
        <v>72</v>
      </c>
      <c r="B59" s="74"/>
      <c r="C59" s="4">
        <v>156</v>
      </c>
      <c r="D59" s="3"/>
      <c r="E59" s="3"/>
      <c r="F59" s="4">
        <v>374</v>
      </c>
      <c r="G59" s="4">
        <v>516</v>
      </c>
      <c r="H59" s="4"/>
      <c r="I59" s="4"/>
      <c r="J59" s="4"/>
      <c r="K59" s="4"/>
      <c r="L59" s="4"/>
      <c r="M59" s="8">
        <v>4218</v>
      </c>
      <c r="N59" s="8">
        <v>1838</v>
      </c>
      <c r="O59" s="9">
        <f t="shared" si="2"/>
        <v>43.6</v>
      </c>
    </row>
    <row r="60" spans="1:15" ht="25.5" customHeight="1" x14ac:dyDescent="0.2">
      <c r="A60" s="76" t="s">
        <v>73</v>
      </c>
      <c r="B60" s="76"/>
      <c r="C60" s="3">
        <v>32192</v>
      </c>
      <c r="D60" s="4"/>
      <c r="E60" s="4"/>
      <c r="F60" s="3">
        <v>65404</v>
      </c>
      <c r="G60" s="3">
        <v>103793</v>
      </c>
      <c r="H60" s="3"/>
      <c r="I60" s="3"/>
      <c r="J60" s="3"/>
      <c r="K60" s="3"/>
      <c r="L60" s="3"/>
      <c r="M60" s="10">
        <f>M61+M62+M63+M64+M65</f>
        <v>182414</v>
      </c>
      <c r="N60" s="10">
        <f>N61+N62+N63+N64+N65</f>
        <v>81278</v>
      </c>
      <c r="O60" s="7">
        <f t="shared" si="2"/>
        <v>44.6</v>
      </c>
    </row>
    <row r="61" spans="1:15" ht="25.5" customHeight="1" x14ac:dyDescent="0.2">
      <c r="A61" s="74" t="s">
        <v>74</v>
      </c>
      <c r="B61" s="74"/>
      <c r="C61" s="4">
        <v>29886</v>
      </c>
      <c r="D61" s="4"/>
      <c r="E61" s="4"/>
      <c r="F61" s="4">
        <v>59952</v>
      </c>
      <c r="G61" s="4">
        <v>91878</v>
      </c>
      <c r="H61" s="4"/>
      <c r="I61" s="4"/>
      <c r="J61" s="4"/>
      <c r="K61" s="4"/>
      <c r="L61" s="4"/>
      <c r="M61" s="8">
        <v>78783</v>
      </c>
      <c r="N61" s="8">
        <v>35489</v>
      </c>
      <c r="O61" s="9">
        <f t="shared" si="2"/>
        <v>45</v>
      </c>
    </row>
    <row r="62" spans="1:15" ht="25.5" customHeight="1" x14ac:dyDescent="0.2">
      <c r="A62" s="74" t="s">
        <v>75</v>
      </c>
      <c r="B62" s="74"/>
      <c r="C62" s="4">
        <v>1596</v>
      </c>
      <c r="D62" s="4"/>
      <c r="E62" s="4"/>
      <c r="F62" s="4">
        <v>4859</v>
      </c>
      <c r="G62" s="4">
        <v>5125</v>
      </c>
      <c r="H62" s="4"/>
      <c r="I62" s="4"/>
      <c r="J62" s="4"/>
      <c r="K62" s="4"/>
      <c r="L62" s="4"/>
      <c r="M62" s="8">
        <v>41805</v>
      </c>
      <c r="N62" s="8">
        <v>16879</v>
      </c>
      <c r="O62" s="9">
        <f t="shared" si="2"/>
        <v>40.4</v>
      </c>
    </row>
    <row r="63" spans="1:15" ht="25.5" customHeight="1" x14ac:dyDescent="0.2">
      <c r="A63" s="74" t="s">
        <v>76</v>
      </c>
      <c r="B63" s="74"/>
      <c r="C63" s="4"/>
      <c r="D63" s="4"/>
      <c r="E63" s="4"/>
      <c r="F63" s="4"/>
      <c r="G63" s="4"/>
      <c r="H63" s="4"/>
      <c r="I63" s="4"/>
      <c r="J63" s="4"/>
      <c r="K63" s="4"/>
      <c r="L63" s="4"/>
      <c r="M63" s="8">
        <v>44969</v>
      </c>
      <c r="N63" s="8">
        <v>20353</v>
      </c>
      <c r="O63" s="9">
        <f t="shared" si="2"/>
        <v>45.3</v>
      </c>
    </row>
    <row r="64" spans="1:15" ht="25.5" customHeight="1" x14ac:dyDescent="0.2">
      <c r="A64" s="74" t="s">
        <v>77</v>
      </c>
      <c r="B64" s="74"/>
      <c r="C64" s="4"/>
      <c r="D64" s="4"/>
      <c r="E64" s="4"/>
      <c r="F64" s="4"/>
      <c r="G64" s="4"/>
      <c r="H64" s="4"/>
      <c r="I64" s="4"/>
      <c r="J64" s="4"/>
      <c r="K64" s="4"/>
      <c r="L64" s="4"/>
      <c r="M64" s="8">
        <v>12737</v>
      </c>
      <c r="N64" s="8">
        <v>6942</v>
      </c>
      <c r="O64" s="9">
        <f t="shared" si="2"/>
        <v>54.5</v>
      </c>
    </row>
    <row r="65" spans="1:15" ht="34.5" customHeight="1" x14ac:dyDescent="0.2">
      <c r="A65" s="74" t="s">
        <v>78</v>
      </c>
      <c r="B65" s="74"/>
      <c r="C65" s="4"/>
      <c r="D65" s="4"/>
      <c r="E65" s="4"/>
      <c r="F65" s="4"/>
      <c r="G65" s="4"/>
      <c r="H65" s="4"/>
      <c r="I65" s="4"/>
      <c r="J65" s="4"/>
      <c r="K65" s="4"/>
      <c r="L65" s="4"/>
      <c r="M65" s="8">
        <v>4120</v>
      </c>
      <c r="N65" s="8">
        <v>1615</v>
      </c>
      <c r="O65" s="9">
        <f t="shared" si="2"/>
        <v>39.200000000000003</v>
      </c>
    </row>
    <row r="66" spans="1:15" s="21" customFormat="1" ht="23.25" customHeight="1" x14ac:dyDescent="0.2">
      <c r="A66" s="76" t="s">
        <v>13</v>
      </c>
      <c r="B66" s="76"/>
      <c r="C66" s="3">
        <v>49470</v>
      </c>
      <c r="D66" s="3"/>
      <c r="E66" s="3"/>
      <c r="F66" s="3">
        <v>109266</v>
      </c>
      <c r="G66" s="3">
        <v>160857</v>
      </c>
      <c r="H66" s="3"/>
      <c r="I66" s="3"/>
      <c r="J66" s="3"/>
      <c r="K66" s="3"/>
      <c r="L66" s="3"/>
      <c r="M66" s="10">
        <f>M67+M68+M69+M70+M71</f>
        <v>467861</v>
      </c>
      <c r="N66" s="10">
        <f>N67+N68+N69+N70+N71</f>
        <v>259791</v>
      </c>
      <c r="O66" s="7">
        <f t="shared" si="2"/>
        <v>55.5</v>
      </c>
    </row>
    <row r="67" spans="1:15" s="21" customFormat="1" ht="23.25" customHeight="1" x14ac:dyDescent="0.2">
      <c r="A67" s="74" t="s">
        <v>40</v>
      </c>
      <c r="B67" s="74"/>
      <c r="C67" s="4"/>
      <c r="D67" s="4"/>
      <c r="E67" s="4"/>
      <c r="F67" s="4">
        <v>193</v>
      </c>
      <c r="G67" s="4">
        <v>289</v>
      </c>
      <c r="H67" s="4"/>
      <c r="I67" s="4"/>
      <c r="J67" s="4"/>
      <c r="K67" s="4"/>
      <c r="L67" s="4"/>
      <c r="M67" s="8">
        <v>742</v>
      </c>
      <c r="N67" s="8">
        <v>230</v>
      </c>
      <c r="O67" s="9">
        <f t="shared" si="2"/>
        <v>31</v>
      </c>
    </row>
    <row r="68" spans="1:15" ht="23.25" customHeight="1" x14ac:dyDescent="0.2">
      <c r="A68" s="74" t="s">
        <v>30</v>
      </c>
      <c r="B68" s="74"/>
      <c r="C68" s="4">
        <v>8885</v>
      </c>
      <c r="D68" s="4"/>
      <c r="E68" s="4"/>
      <c r="F68" s="4">
        <v>19570</v>
      </c>
      <c r="G68" s="4">
        <v>28891</v>
      </c>
      <c r="H68" s="4"/>
      <c r="I68" s="4"/>
      <c r="J68" s="4"/>
      <c r="K68" s="4"/>
      <c r="L68" s="4"/>
      <c r="M68" s="8">
        <v>31972</v>
      </c>
      <c r="N68" s="8">
        <v>13459</v>
      </c>
      <c r="O68" s="9">
        <f t="shared" si="2"/>
        <v>42.1</v>
      </c>
    </row>
    <row r="69" spans="1:15" ht="24.75" customHeight="1" x14ac:dyDescent="0.2">
      <c r="A69" s="74" t="s">
        <v>31</v>
      </c>
      <c r="B69" s="74"/>
      <c r="C69" s="4">
        <v>30681</v>
      </c>
      <c r="D69" s="4"/>
      <c r="E69" s="4"/>
      <c r="F69" s="4">
        <v>61374</v>
      </c>
      <c r="G69" s="4">
        <v>88781</v>
      </c>
      <c r="H69" s="4"/>
      <c r="I69" s="4"/>
      <c r="J69" s="4"/>
      <c r="K69" s="4"/>
      <c r="L69" s="4"/>
      <c r="M69" s="8">
        <v>397500</v>
      </c>
      <c r="N69" s="8">
        <v>229825</v>
      </c>
      <c r="O69" s="9">
        <f t="shared" si="2"/>
        <v>57.8</v>
      </c>
    </row>
    <row r="70" spans="1:15" ht="24.75" customHeight="1" x14ac:dyDescent="0.2">
      <c r="A70" s="74" t="s">
        <v>85</v>
      </c>
      <c r="B70" s="74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6341</v>
      </c>
      <c r="N70" s="8">
        <v>2095</v>
      </c>
      <c r="O70" s="9">
        <f t="shared" si="2"/>
        <v>33</v>
      </c>
    </row>
    <row r="71" spans="1:15" s="21" customFormat="1" ht="25.5" customHeight="1" x14ac:dyDescent="0.2">
      <c r="A71" s="74" t="s">
        <v>32</v>
      </c>
      <c r="B71" s="74"/>
      <c r="C71" s="4">
        <v>3537</v>
      </c>
      <c r="D71" s="4"/>
      <c r="E71" s="4"/>
      <c r="F71" s="4">
        <v>17437</v>
      </c>
      <c r="G71" s="4">
        <v>27879</v>
      </c>
      <c r="H71" s="4"/>
      <c r="I71" s="4"/>
      <c r="J71" s="4"/>
      <c r="K71" s="4"/>
      <c r="L71" s="4"/>
      <c r="M71" s="8">
        <v>31306</v>
      </c>
      <c r="N71" s="8">
        <v>14182</v>
      </c>
      <c r="O71" s="9">
        <f t="shared" si="2"/>
        <v>45.3</v>
      </c>
    </row>
    <row r="72" spans="1:15" ht="23.25" customHeight="1" x14ac:dyDescent="0.2">
      <c r="A72" s="76" t="s">
        <v>3</v>
      </c>
      <c r="B72" s="76"/>
      <c r="C72" s="3">
        <v>299813</v>
      </c>
      <c r="D72" s="4"/>
      <c r="E72" s="4"/>
      <c r="F72" s="3">
        <v>564725</v>
      </c>
      <c r="G72" s="3">
        <v>790722</v>
      </c>
      <c r="H72" s="3"/>
      <c r="I72" s="3"/>
      <c r="J72" s="3"/>
      <c r="K72" s="3"/>
      <c r="L72" s="3"/>
      <c r="M72" s="10">
        <f>M30+M40+M43+M47+M52+M57+M60+M66</f>
        <v>1692622</v>
      </c>
      <c r="N72" s="10">
        <f>N30+N40+N43+N47+N52+N57+N60+N66</f>
        <v>827358</v>
      </c>
      <c r="O72" s="7">
        <f t="shared" si="2"/>
        <v>48.9</v>
      </c>
    </row>
    <row r="73" spans="1:15" ht="22.5" customHeight="1" x14ac:dyDescent="0.2">
      <c r="A73" s="77" t="s">
        <v>49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</row>
    <row r="74" spans="1:15" ht="23.25" customHeight="1" x14ac:dyDescent="0.2">
      <c r="A74" s="80" t="s">
        <v>50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</row>
    <row r="75" spans="1:15" ht="34.5" customHeight="1" x14ac:dyDescent="0.2">
      <c r="A75" s="76" t="s">
        <v>80</v>
      </c>
      <c r="B75" s="76"/>
      <c r="C75" s="12"/>
      <c r="D75" s="4"/>
      <c r="E75" s="4"/>
      <c r="F75" s="4"/>
      <c r="G75" s="4"/>
      <c r="H75" s="4"/>
      <c r="I75" s="4"/>
      <c r="J75" s="4"/>
      <c r="K75" s="4"/>
      <c r="L75" s="4"/>
      <c r="M75" s="10">
        <f>M76-M77</f>
        <v>117153</v>
      </c>
      <c r="N75" s="10">
        <f>N76-N77</f>
        <v>22000</v>
      </c>
      <c r="O75" s="7" t="s">
        <v>16</v>
      </c>
    </row>
    <row r="76" spans="1:15" ht="43.5" customHeight="1" x14ac:dyDescent="0.2">
      <c r="A76" s="74" t="s">
        <v>87</v>
      </c>
      <c r="B76" s="74"/>
      <c r="C76" s="12"/>
      <c r="D76" s="4"/>
      <c r="E76" s="4"/>
      <c r="F76" s="4"/>
      <c r="G76" s="4"/>
      <c r="H76" s="4"/>
      <c r="I76" s="4"/>
      <c r="J76" s="4"/>
      <c r="K76" s="4"/>
      <c r="L76" s="4"/>
      <c r="M76" s="8">
        <v>143986</v>
      </c>
      <c r="N76" s="8">
        <v>35000</v>
      </c>
      <c r="O76" s="9">
        <f>ROUND(N76/M76*100,1)</f>
        <v>24.3</v>
      </c>
    </row>
    <row r="77" spans="1:15" ht="34.5" customHeight="1" x14ac:dyDescent="0.2">
      <c r="A77" s="74" t="s">
        <v>81</v>
      </c>
      <c r="B77" s="74"/>
      <c r="C77" s="12"/>
      <c r="D77" s="4"/>
      <c r="E77" s="4"/>
      <c r="F77" s="4"/>
      <c r="G77" s="4"/>
      <c r="H77" s="4"/>
      <c r="I77" s="4"/>
      <c r="J77" s="4"/>
      <c r="K77" s="4"/>
      <c r="L77" s="4"/>
      <c r="M77" s="8">
        <v>26833</v>
      </c>
      <c r="N77" s="8">
        <v>13000</v>
      </c>
      <c r="O77" s="9">
        <f>ROUND(N77/M77*100,1)</f>
        <v>48.4</v>
      </c>
    </row>
    <row r="78" spans="1:15" ht="37.5" customHeight="1" x14ac:dyDescent="0.2">
      <c r="A78" s="76" t="s">
        <v>82</v>
      </c>
      <c r="B78" s="76"/>
      <c r="C78" s="12"/>
      <c r="D78" s="4"/>
      <c r="E78" s="4"/>
      <c r="F78" s="4"/>
      <c r="G78" s="4"/>
      <c r="H78" s="4"/>
      <c r="I78" s="4"/>
      <c r="J78" s="4"/>
      <c r="K78" s="4"/>
      <c r="L78" s="4"/>
      <c r="M78" s="10">
        <f>M79-M80</f>
        <v>-71619</v>
      </c>
      <c r="N78" s="10">
        <f>N79-N80</f>
        <v>8866</v>
      </c>
      <c r="O78" s="7" t="s">
        <v>16</v>
      </c>
    </row>
    <row r="79" spans="1:15" ht="48" customHeight="1" x14ac:dyDescent="0.2">
      <c r="A79" s="74" t="s">
        <v>86</v>
      </c>
      <c r="B79" s="74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33866</v>
      </c>
      <c r="N79" s="8">
        <v>33866</v>
      </c>
      <c r="O79" s="9">
        <f>ROUND(N79/M79*100,1)</f>
        <v>100</v>
      </c>
    </row>
    <row r="80" spans="1:15" ht="48" customHeight="1" x14ac:dyDescent="0.2">
      <c r="A80" s="74" t="s">
        <v>83</v>
      </c>
      <c r="B80" s="74"/>
      <c r="C80" s="12"/>
      <c r="D80" s="4"/>
      <c r="E80" s="4"/>
      <c r="F80" s="4"/>
      <c r="G80" s="4"/>
      <c r="H80" s="4"/>
      <c r="I80" s="4"/>
      <c r="J80" s="4"/>
      <c r="K80" s="4"/>
      <c r="L80" s="4"/>
      <c r="M80" s="8">
        <v>105485</v>
      </c>
      <c r="N80" s="8">
        <v>25000</v>
      </c>
      <c r="O80" s="9">
        <f>ROUND(N80/M80*100,1)</f>
        <v>23.7</v>
      </c>
    </row>
    <row r="81" spans="1:18" s="21" customFormat="1" ht="34.5" customHeight="1" x14ac:dyDescent="0.2">
      <c r="A81" s="76" t="s">
        <v>79</v>
      </c>
      <c r="B81" s="76"/>
      <c r="C81" s="3"/>
      <c r="D81" s="3"/>
      <c r="E81" s="3"/>
      <c r="F81" s="3"/>
      <c r="G81" s="3"/>
      <c r="H81" s="3"/>
      <c r="I81" s="3"/>
      <c r="J81" s="3"/>
      <c r="K81" s="3"/>
      <c r="L81" s="3"/>
      <c r="M81" s="71">
        <f>M84-M82</f>
        <v>13286</v>
      </c>
      <c r="N81" s="10">
        <f>N84-N82</f>
        <v>-44688</v>
      </c>
      <c r="O81" s="7" t="s">
        <v>16</v>
      </c>
      <c r="R81" s="70"/>
    </row>
    <row r="82" spans="1:18" ht="24.75" customHeight="1" x14ac:dyDescent="0.2">
      <c r="A82" s="75" t="s">
        <v>57</v>
      </c>
      <c r="B82" s="7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72">
        <v>1811654</v>
      </c>
      <c r="N82" s="8">
        <v>916538</v>
      </c>
      <c r="O82" s="9" t="s">
        <v>16</v>
      </c>
    </row>
    <row r="83" spans="1:18" ht="34.5" customHeight="1" x14ac:dyDescent="0.2">
      <c r="A83" s="74" t="s">
        <v>58</v>
      </c>
      <c r="B83" s="7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72">
        <v>1811654</v>
      </c>
      <c r="N83" s="8">
        <v>916538</v>
      </c>
      <c r="O83" s="9" t="s">
        <v>16</v>
      </c>
    </row>
    <row r="84" spans="1:18" ht="25.5" customHeight="1" x14ac:dyDescent="0.2">
      <c r="A84" s="75" t="s">
        <v>59</v>
      </c>
      <c r="B84" s="7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72">
        <v>1824940</v>
      </c>
      <c r="N84" s="8">
        <v>871850</v>
      </c>
      <c r="O84" s="9" t="s">
        <v>16</v>
      </c>
    </row>
    <row r="85" spans="1:18" ht="34.5" customHeight="1" x14ac:dyDescent="0.2">
      <c r="A85" s="74" t="s">
        <v>60</v>
      </c>
      <c r="B85" s="7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72">
        <v>1824940</v>
      </c>
      <c r="N85" s="8">
        <v>871850</v>
      </c>
      <c r="O85" s="9" t="s">
        <v>16</v>
      </c>
    </row>
    <row r="86" spans="1:18" ht="20.25" customHeight="1" x14ac:dyDescent="0.2">
      <c r="A86" s="76" t="s">
        <v>51</v>
      </c>
      <c r="B86" s="76"/>
      <c r="C86" s="26"/>
      <c r="D86" s="26"/>
      <c r="E86" s="26"/>
      <c r="F86" s="26"/>
      <c r="G86" s="26"/>
      <c r="H86" s="25"/>
      <c r="I86" s="25"/>
      <c r="J86" s="25"/>
      <c r="K86" s="27"/>
      <c r="L86" s="28"/>
      <c r="M86" s="8"/>
      <c r="N86" s="8"/>
      <c r="O86" s="9"/>
    </row>
    <row r="87" spans="1:18" ht="22.5" customHeight="1" x14ac:dyDescent="0.2">
      <c r="A87" s="74" t="s">
        <v>52</v>
      </c>
      <c r="B87" s="74"/>
      <c r="C87" s="26"/>
      <c r="D87" s="26"/>
      <c r="E87" s="26"/>
      <c r="F87" s="26"/>
      <c r="G87" s="26"/>
      <c r="H87" s="25"/>
      <c r="I87" s="25"/>
      <c r="J87" s="25"/>
      <c r="K87" s="27"/>
      <c r="L87" s="28"/>
      <c r="M87" s="72">
        <v>534091</v>
      </c>
      <c r="N87" s="8">
        <v>276055</v>
      </c>
      <c r="O87" s="9">
        <f t="shared" ref="O87:O92" si="3">ROUND(N87/M87*100,1)</f>
        <v>51.7</v>
      </c>
    </row>
    <row r="88" spans="1:18" ht="23.25" customHeight="1" x14ac:dyDescent="0.2">
      <c r="A88" s="74" t="s">
        <v>53</v>
      </c>
      <c r="B88" s="74"/>
      <c r="C88" s="26"/>
      <c r="D88" s="26"/>
      <c r="E88" s="26"/>
      <c r="F88" s="26"/>
      <c r="G88" s="26"/>
      <c r="H88" s="25"/>
      <c r="I88" s="25"/>
      <c r="J88" s="25"/>
      <c r="K88" s="27"/>
      <c r="L88" s="28"/>
      <c r="M88" s="72">
        <v>2679</v>
      </c>
      <c r="N88" s="8">
        <v>1122</v>
      </c>
      <c r="O88" s="9">
        <f t="shared" si="3"/>
        <v>41.9</v>
      </c>
    </row>
    <row r="89" spans="1:18" ht="20.25" customHeight="1" x14ac:dyDescent="0.2">
      <c r="A89" s="74" t="s">
        <v>84</v>
      </c>
      <c r="B89" s="74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72">
        <v>138441</v>
      </c>
      <c r="N89" s="8">
        <v>65164</v>
      </c>
      <c r="O89" s="9">
        <f t="shared" si="3"/>
        <v>47.1</v>
      </c>
    </row>
    <row r="90" spans="1:18" ht="21.75" customHeight="1" x14ac:dyDescent="0.2">
      <c r="A90" s="74" t="s">
        <v>54</v>
      </c>
      <c r="B90" s="74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72">
        <v>79640</v>
      </c>
      <c r="N90" s="8">
        <v>59037</v>
      </c>
      <c r="O90" s="9">
        <f t="shared" si="3"/>
        <v>74.099999999999994</v>
      </c>
    </row>
    <row r="91" spans="1:18" ht="21.75" customHeight="1" x14ac:dyDescent="0.2">
      <c r="A91" s="74" t="s">
        <v>55</v>
      </c>
      <c r="B91" s="74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72">
        <v>67727</v>
      </c>
      <c r="N91" s="8">
        <v>25473</v>
      </c>
      <c r="O91" s="9">
        <f t="shared" si="3"/>
        <v>37.6</v>
      </c>
    </row>
    <row r="92" spans="1:18" ht="15" x14ac:dyDescent="0.2">
      <c r="A92" s="85" t="s">
        <v>56</v>
      </c>
      <c r="B92" s="86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72">
        <v>98633</v>
      </c>
      <c r="N92" s="8">
        <v>47905</v>
      </c>
      <c r="O92" s="9">
        <f t="shared" si="3"/>
        <v>48.6</v>
      </c>
    </row>
    <row r="93" spans="1:18" ht="22.5" hidden="1" customHeight="1" x14ac:dyDescent="0.2">
      <c r="B93" s="29"/>
      <c r="C93" s="30"/>
      <c r="D93" s="30"/>
      <c r="E93" s="30"/>
      <c r="F93" s="30"/>
      <c r="G93" s="30"/>
      <c r="H93" s="31"/>
      <c r="I93" s="31"/>
      <c r="J93" s="31"/>
      <c r="K93" s="32"/>
      <c r="L93" s="33"/>
      <c r="N93" s="34"/>
      <c r="O93" s="33"/>
    </row>
    <row r="94" spans="1:18" ht="39" hidden="1" customHeight="1" x14ac:dyDescent="0.2">
      <c r="A94" s="73" t="s">
        <v>98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</row>
    <row r="95" spans="1:18" ht="10.5" hidden="1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</row>
    <row r="96" spans="1:18" ht="37.5" hidden="1" customHeight="1" x14ac:dyDescent="0.2">
      <c r="A96" s="52" t="s">
        <v>92</v>
      </c>
      <c r="B96" s="93" t="s">
        <v>93</v>
      </c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58" t="s">
        <v>94</v>
      </c>
    </row>
    <row r="97" spans="1:15" ht="21" hidden="1" customHeight="1" x14ac:dyDescent="0.2">
      <c r="A97" s="58">
        <v>1</v>
      </c>
      <c r="B97" s="93">
        <v>2</v>
      </c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58">
        <v>3</v>
      </c>
    </row>
    <row r="98" spans="1:15" ht="34.5" hidden="1" customHeight="1" x14ac:dyDescent="0.2">
      <c r="A98" s="58">
        <v>1</v>
      </c>
      <c r="B98" s="74" t="s">
        <v>95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58"/>
    </row>
    <row r="99" spans="1:15" ht="34.5" hidden="1" customHeight="1" x14ac:dyDescent="0.2">
      <c r="A99" s="58">
        <v>2</v>
      </c>
      <c r="B99" s="74" t="s">
        <v>96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58"/>
    </row>
    <row r="100" spans="1:15" ht="0.75" customHeight="1" x14ac:dyDescent="0.2">
      <c r="A100" s="58">
        <v>3</v>
      </c>
      <c r="B100" s="74" t="s">
        <v>97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58"/>
    </row>
    <row r="101" spans="1:15" ht="42.75" hidden="1" customHeight="1" x14ac:dyDescent="0.2">
      <c r="A101" s="36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33"/>
    </row>
    <row r="102" spans="1:15" ht="36.75" customHeight="1" x14ac:dyDescent="0.2">
      <c r="A102" s="73" t="s">
        <v>105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ht="18.75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</row>
    <row r="104" spans="1:15" ht="36" customHeight="1" x14ac:dyDescent="0.2">
      <c r="A104" s="52" t="s">
        <v>92</v>
      </c>
      <c r="B104" s="93" t="s">
        <v>93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58" t="s">
        <v>94</v>
      </c>
    </row>
    <row r="105" spans="1:15" ht="24" customHeight="1" x14ac:dyDescent="0.2">
      <c r="A105" s="58">
        <v>1</v>
      </c>
      <c r="B105" s="93">
        <v>2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58">
        <v>3</v>
      </c>
    </row>
    <row r="106" spans="1:15" ht="51" customHeight="1" x14ac:dyDescent="0.2">
      <c r="A106" s="58">
        <v>1</v>
      </c>
      <c r="B106" s="74" t="s">
        <v>95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67">
        <v>171</v>
      </c>
    </row>
    <row r="107" spans="1:15" ht="53.25" customHeight="1" x14ac:dyDescent="0.2">
      <c r="A107" s="58">
        <v>2</v>
      </c>
      <c r="B107" s="74" t="s">
        <v>96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67">
        <v>13762</v>
      </c>
    </row>
    <row r="108" spans="1:15" ht="49.5" customHeight="1" x14ac:dyDescent="0.2">
      <c r="A108" s="58">
        <v>3</v>
      </c>
      <c r="B108" s="74" t="s">
        <v>97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67">
        <v>5301</v>
      </c>
    </row>
    <row r="109" spans="1:15" ht="29.25" customHeight="1" x14ac:dyDescent="0.2">
      <c r="A109" s="36"/>
      <c r="B109" s="66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 t="s">
        <v>102</v>
      </c>
      <c r="O109" s="33"/>
    </row>
    <row r="110" spans="1:15" ht="24.75" customHeight="1" x14ac:dyDescent="0.2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35"/>
      <c r="O110" s="31"/>
    </row>
    <row r="111" spans="1:15" ht="18" customHeight="1" x14ac:dyDescent="0.25">
      <c r="A111" s="98" t="s">
        <v>101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68"/>
      <c r="O111" s="69" t="s">
        <v>99</v>
      </c>
    </row>
    <row r="112" spans="1:15" s="65" customFormat="1" ht="25.5" customHeight="1" x14ac:dyDescent="0.2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63"/>
      <c r="O112" s="64"/>
    </row>
    <row r="113" spans="2:15" ht="18" customHeight="1" x14ac:dyDescent="0.2"/>
    <row r="114" spans="2:15" ht="15" x14ac:dyDescent="0.2">
      <c r="B114" s="3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/>
      <c r="O114" s="38"/>
    </row>
    <row r="115" spans="2:15" ht="15" x14ac:dyDescent="0.2">
      <c r="B115" s="3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7"/>
      <c r="O115" s="38"/>
    </row>
    <row r="116" spans="2:15" ht="15" hidden="1" x14ac:dyDescent="0.2">
      <c r="B116" s="3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62">
        <f>M75+M78+M81</f>
        <v>58820</v>
      </c>
      <c r="N116" s="62">
        <f>N75+N78+N81</f>
        <v>-13822</v>
      </c>
      <c r="O116" s="38"/>
    </row>
    <row r="117" spans="2:15" ht="15" x14ac:dyDescent="0.2">
      <c r="B117" s="3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7"/>
      <c r="O117" s="38"/>
    </row>
    <row r="118" spans="2:15" ht="15" x14ac:dyDescent="0.2">
      <c r="B118" s="3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7"/>
      <c r="O118" s="38"/>
    </row>
    <row r="119" spans="2:15" ht="15" x14ac:dyDescent="0.2">
      <c r="B119" s="3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7"/>
      <c r="O119" s="38"/>
    </row>
    <row r="120" spans="2:15" ht="15" x14ac:dyDescent="0.2">
      <c r="B120" s="3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7"/>
      <c r="O120" s="38"/>
    </row>
    <row r="121" spans="2:15" ht="15" x14ac:dyDescent="0.2">
      <c r="B121" s="3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7"/>
      <c r="O121" s="38"/>
    </row>
    <row r="122" spans="2:15" ht="15" x14ac:dyDescent="0.2">
      <c r="B122" s="3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7"/>
      <c r="O122" s="38"/>
    </row>
    <row r="123" spans="2:15" ht="15" x14ac:dyDescent="0.2">
      <c r="B123" s="3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7"/>
      <c r="O123" s="38"/>
    </row>
    <row r="124" spans="2:15" ht="15" x14ac:dyDescent="0.2">
      <c r="B124" s="3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7"/>
      <c r="O124" s="38"/>
    </row>
    <row r="125" spans="2:15" ht="15" x14ac:dyDescent="0.2">
      <c r="B125" s="3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7"/>
      <c r="O125" s="38"/>
    </row>
    <row r="126" spans="2:15" ht="15" x14ac:dyDescent="0.2">
      <c r="B126" s="3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7"/>
      <c r="O126" s="38"/>
    </row>
    <row r="127" spans="2:15" ht="15" x14ac:dyDescent="0.2">
      <c r="B127" s="3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7"/>
      <c r="O127" s="38"/>
    </row>
    <row r="128" spans="2:15" ht="15" x14ac:dyDescent="0.2">
      <c r="B128" s="3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7"/>
      <c r="O128" s="38"/>
    </row>
    <row r="129" spans="2:15" ht="15" x14ac:dyDescent="0.2">
      <c r="B129" s="3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/>
      <c r="O129" s="38"/>
    </row>
    <row r="130" spans="2:15" ht="15" x14ac:dyDescent="0.2">
      <c r="B130" s="3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7"/>
      <c r="O130" s="38"/>
    </row>
    <row r="131" spans="2:15" ht="12.75" customHeight="1" x14ac:dyDescent="0.2">
      <c r="B131" s="3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7"/>
      <c r="O131" s="38"/>
    </row>
    <row r="132" spans="2:15" ht="12.75" customHeight="1" x14ac:dyDescent="0.2">
      <c r="B132" s="3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7"/>
      <c r="O132" s="38"/>
    </row>
    <row r="133" spans="2:15" ht="12.75" customHeight="1" x14ac:dyDescent="0.2">
      <c r="B133" s="3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7"/>
      <c r="O133" s="38"/>
    </row>
    <row r="134" spans="2:15" ht="12.75" customHeight="1" x14ac:dyDescent="0.2">
      <c r="B134" s="3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7"/>
      <c r="O134" s="38"/>
    </row>
    <row r="135" spans="2:15" ht="12.75" customHeight="1" x14ac:dyDescent="0.2">
      <c r="B135" s="3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/>
      <c r="O135" s="38"/>
    </row>
    <row r="136" spans="2:15" ht="12.75" customHeight="1" x14ac:dyDescent="0.2">
      <c r="B136" s="3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7"/>
      <c r="O136" s="38"/>
    </row>
    <row r="137" spans="2:15" ht="12.75" customHeight="1" x14ac:dyDescent="0.2">
      <c r="B137" s="3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7"/>
      <c r="O137" s="38"/>
    </row>
    <row r="138" spans="2:15" ht="12.75" customHeight="1" x14ac:dyDescent="0.2">
      <c r="B138" s="3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/>
      <c r="O138" s="38"/>
    </row>
    <row r="139" spans="2:15" ht="12.75" customHeight="1" x14ac:dyDescent="0.2">
      <c r="B139" s="3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/>
      <c r="O139" s="38"/>
    </row>
    <row r="140" spans="2:15" ht="12.75" customHeight="1" x14ac:dyDescent="0.2">
      <c r="B140" s="3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7"/>
      <c r="O140" s="38"/>
    </row>
    <row r="141" spans="2:15" ht="12.75" customHeight="1" x14ac:dyDescent="0.2">
      <c r="B141" s="3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7"/>
      <c r="O141" s="38"/>
    </row>
    <row r="142" spans="2:15" ht="12.75" customHeight="1" x14ac:dyDescent="0.2">
      <c r="B142" s="3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/>
      <c r="O142" s="38"/>
    </row>
    <row r="143" spans="2:15" ht="12.75" customHeight="1" x14ac:dyDescent="0.2">
      <c r="B143" s="3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7"/>
      <c r="O143" s="38"/>
    </row>
    <row r="144" spans="2:15" ht="12.75" customHeight="1" x14ac:dyDescent="0.2">
      <c r="B144" s="3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7"/>
      <c r="O144" s="38"/>
    </row>
    <row r="145" spans="2:15" ht="12.75" customHeight="1" x14ac:dyDescent="0.2">
      <c r="B145" s="3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7"/>
      <c r="O145" s="38"/>
    </row>
    <row r="146" spans="2:15" ht="12.75" customHeight="1" x14ac:dyDescent="0.2">
      <c r="B146" s="3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7"/>
      <c r="O146" s="38"/>
    </row>
    <row r="147" spans="2:15" ht="12.75" customHeight="1" x14ac:dyDescent="0.2">
      <c r="B147" s="3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7"/>
      <c r="O147" s="38"/>
    </row>
    <row r="148" spans="2:15" ht="12.75" customHeight="1" x14ac:dyDescent="0.2">
      <c r="B148" s="3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/>
      <c r="O148" s="38"/>
    </row>
    <row r="149" spans="2:15" ht="12.75" customHeight="1" x14ac:dyDescent="0.2">
      <c r="B149" s="3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7"/>
      <c r="O149" s="38"/>
    </row>
    <row r="150" spans="2:15" ht="12.75" customHeight="1" x14ac:dyDescent="0.2">
      <c r="B150" s="3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7"/>
      <c r="O150" s="38"/>
    </row>
    <row r="151" spans="2:15" ht="12.75" customHeight="1" x14ac:dyDescent="0.2">
      <c r="B151" s="3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/>
      <c r="O151" s="38"/>
    </row>
    <row r="152" spans="2:15" ht="12.75" customHeight="1" x14ac:dyDescent="0.2">
      <c r="B152" s="3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/>
      <c r="O152" s="38"/>
    </row>
    <row r="153" spans="2:15" ht="12.75" customHeight="1" x14ac:dyDescent="0.2">
      <c r="B153" s="3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7"/>
      <c r="O153" s="38"/>
    </row>
    <row r="154" spans="2:15" ht="12.75" customHeight="1" x14ac:dyDescent="0.2">
      <c r="B154" s="3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/>
      <c r="O154" s="38"/>
    </row>
    <row r="155" spans="2:15" ht="12.75" customHeight="1" x14ac:dyDescent="0.2">
      <c r="B155" s="3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7"/>
      <c r="O155" s="38"/>
    </row>
    <row r="156" spans="2:15" ht="12.75" customHeight="1" x14ac:dyDescent="0.2">
      <c r="B156" s="3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7"/>
      <c r="O156" s="38"/>
    </row>
    <row r="157" spans="2:15" ht="12.75" customHeight="1" x14ac:dyDescent="0.2">
      <c r="B157" s="3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7"/>
      <c r="O157" s="38"/>
    </row>
    <row r="158" spans="2:15" ht="12.75" customHeight="1" x14ac:dyDescent="0.2">
      <c r="B158" s="3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7"/>
      <c r="O158" s="38"/>
    </row>
    <row r="159" spans="2:15" ht="12.75" customHeight="1" x14ac:dyDescent="0.2">
      <c r="B159" s="3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/>
      <c r="O159" s="38"/>
    </row>
    <row r="160" spans="2:15" ht="12.75" customHeight="1" x14ac:dyDescent="0.2">
      <c r="B160" s="3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7"/>
      <c r="O160" s="38"/>
    </row>
    <row r="161" spans="2:15" ht="12.75" customHeight="1" x14ac:dyDescent="0.2">
      <c r="B161" s="3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7"/>
      <c r="O161" s="38"/>
    </row>
    <row r="162" spans="2:15" ht="12.75" customHeight="1" x14ac:dyDescent="0.2">
      <c r="B162" s="3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7"/>
      <c r="O162" s="38"/>
    </row>
    <row r="163" spans="2:15" ht="12.75" customHeight="1" x14ac:dyDescent="0.2">
      <c r="B163" s="3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7"/>
      <c r="O163" s="38"/>
    </row>
    <row r="164" spans="2:15" ht="12.75" customHeight="1" x14ac:dyDescent="0.2">
      <c r="B164" s="3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/>
      <c r="O164" s="38"/>
    </row>
    <row r="165" spans="2:15" ht="12.75" customHeight="1" x14ac:dyDescent="0.2">
      <c r="B165" s="3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7"/>
      <c r="O165" s="38"/>
    </row>
    <row r="166" spans="2:15" ht="12.75" customHeight="1" x14ac:dyDescent="0.2">
      <c r="B166" s="3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7"/>
      <c r="O166" s="38"/>
    </row>
    <row r="167" spans="2:15" ht="12.75" customHeight="1" x14ac:dyDescent="0.2">
      <c r="B167" s="3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7"/>
      <c r="O167" s="38"/>
    </row>
    <row r="168" spans="2:15" ht="12.75" customHeight="1" x14ac:dyDescent="0.2">
      <c r="B168" s="3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7"/>
      <c r="O168" s="38"/>
    </row>
    <row r="169" spans="2:15" ht="12.75" customHeight="1" x14ac:dyDescent="0.2">
      <c r="B169" s="3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/>
      <c r="O169" s="38"/>
    </row>
    <row r="170" spans="2:15" ht="12.75" customHeight="1" x14ac:dyDescent="0.2">
      <c r="B170" s="3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7"/>
      <c r="O170" s="38"/>
    </row>
    <row r="171" spans="2:15" ht="12.75" customHeight="1" x14ac:dyDescent="0.2">
      <c r="B171" s="3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7"/>
      <c r="O171" s="38"/>
    </row>
    <row r="172" spans="2:15" ht="12.75" customHeight="1" x14ac:dyDescent="0.2">
      <c r="B172" s="3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/>
      <c r="O172" s="38"/>
    </row>
    <row r="173" spans="2:15" ht="12.75" customHeight="1" x14ac:dyDescent="0.2">
      <c r="B173" s="3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/>
      <c r="O173" s="38"/>
    </row>
    <row r="174" spans="2:15" ht="12.75" customHeight="1" x14ac:dyDescent="0.2">
      <c r="B174" s="3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7"/>
      <c r="O174" s="38"/>
    </row>
    <row r="175" spans="2:15" ht="12.75" customHeight="1" x14ac:dyDescent="0.2">
      <c r="B175" s="3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7"/>
      <c r="O175" s="38"/>
    </row>
    <row r="176" spans="2:15" ht="12.75" customHeight="1" x14ac:dyDescent="0.2">
      <c r="B176" s="3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7"/>
      <c r="O176" s="38"/>
    </row>
    <row r="177" spans="2:15" ht="12.75" customHeight="1" x14ac:dyDescent="0.2">
      <c r="B177" s="3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7"/>
      <c r="O177" s="38"/>
    </row>
    <row r="178" spans="2:15" ht="12.75" customHeight="1" x14ac:dyDescent="0.2">
      <c r="B178" s="3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8"/>
    </row>
    <row r="179" spans="2:15" ht="12.75" customHeight="1" x14ac:dyDescent="0.2">
      <c r="B179" s="3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7"/>
      <c r="O179" s="38"/>
    </row>
    <row r="180" spans="2:15" ht="12.75" customHeight="1" x14ac:dyDescent="0.2">
      <c r="B180" s="3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7"/>
      <c r="O180" s="38"/>
    </row>
    <row r="181" spans="2:15" ht="12.75" customHeight="1" x14ac:dyDescent="0.2">
      <c r="B181" s="3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7"/>
      <c r="O181" s="38"/>
    </row>
    <row r="182" spans="2:15" ht="12.75" customHeight="1" x14ac:dyDescent="0.2">
      <c r="B182" s="3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8"/>
    </row>
    <row r="183" spans="2:15" ht="12.75" customHeight="1" x14ac:dyDescent="0.2">
      <c r="B183" s="3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7"/>
      <c r="O183" s="38"/>
    </row>
    <row r="184" spans="2:15" ht="12.75" customHeight="1" x14ac:dyDescent="0.2">
      <c r="B184" s="3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7"/>
      <c r="O184" s="38"/>
    </row>
    <row r="185" spans="2:15" ht="12.75" customHeight="1" x14ac:dyDescent="0.2">
      <c r="B185" s="3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7"/>
      <c r="O185" s="38"/>
    </row>
    <row r="186" spans="2:15" ht="12.75" customHeight="1" x14ac:dyDescent="0.2">
      <c r="B186" s="3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7"/>
      <c r="O186" s="38"/>
    </row>
    <row r="187" spans="2:15" ht="12.75" customHeight="1" x14ac:dyDescent="0.2">
      <c r="B187" s="3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7"/>
      <c r="O187" s="38"/>
    </row>
    <row r="188" spans="2:15" ht="12.75" customHeight="1" x14ac:dyDescent="0.2">
      <c r="B188" s="3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7"/>
      <c r="O188" s="38"/>
    </row>
    <row r="189" spans="2:15" ht="12.75" customHeight="1" x14ac:dyDescent="0.2">
      <c r="B189" s="3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7"/>
      <c r="O189" s="38"/>
    </row>
    <row r="190" spans="2:15" ht="12.75" customHeight="1" x14ac:dyDescent="0.2">
      <c r="B190" s="3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7"/>
      <c r="O190" s="38"/>
    </row>
    <row r="191" spans="2:15" ht="12.75" customHeight="1" x14ac:dyDescent="0.2">
      <c r="B191" s="3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7"/>
      <c r="O191" s="38"/>
    </row>
    <row r="192" spans="2:15" ht="12.75" customHeight="1" x14ac:dyDescent="0.2">
      <c r="B192" s="3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8"/>
    </row>
    <row r="193" spans="2:15" ht="12.75" customHeight="1" x14ac:dyDescent="0.2">
      <c r="B193" s="3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7"/>
      <c r="O193" s="38"/>
    </row>
    <row r="194" spans="2:15" ht="12.75" customHeight="1" x14ac:dyDescent="0.2">
      <c r="B194" s="3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7"/>
      <c r="O194" s="38"/>
    </row>
    <row r="195" spans="2:15" ht="12.75" customHeight="1" x14ac:dyDescent="0.2">
      <c r="B195" s="3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8"/>
    </row>
    <row r="196" spans="2:15" ht="12.75" customHeight="1" x14ac:dyDescent="0.2">
      <c r="B196" s="3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7"/>
      <c r="O196" s="38"/>
    </row>
    <row r="197" spans="2:15" ht="12.75" customHeight="1" x14ac:dyDescent="0.2">
      <c r="B197" s="3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7"/>
      <c r="O197" s="38"/>
    </row>
    <row r="198" spans="2:15" ht="12.75" customHeight="1" x14ac:dyDescent="0.2">
      <c r="B198" s="3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7"/>
      <c r="O198" s="38"/>
    </row>
    <row r="199" spans="2:15" ht="12.75" customHeight="1" x14ac:dyDescent="0.2">
      <c r="B199" s="3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7"/>
      <c r="O199" s="38"/>
    </row>
    <row r="200" spans="2:15" ht="12.75" customHeight="1" x14ac:dyDescent="0.2">
      <c r="B200" s="3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7"/>
      <c r="O200" s="38"/>
    </row>
    <row r="201" spans="2:15" ht="12.75" customHeight="1" x14ac:dyDescent="0.2">
      <c r="B201" s="3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7"/>
      <c r="O201" s="38"/>
    </row>
    <row r="202" spans="2:15" ht="12.75" customHeight="1" x14ac:dyDescent="0.2">
      <c r="B202" s="3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7"/>
      <c r="O202" s="38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40"/>
      <c r="O203" s="41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40"/>
      <c r="O204" s="41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40"/>
      <c r="O205" s="41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40"/>
      <c r="O206" s="41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40"/>
      <c r="O207" s="41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40"/>
      <c r="O208" s="41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40"/>
      <c r="O209" s="41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40"/>
      <c r="O210" s="41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40"/>
      <c r="O211" s="41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40"/>
      <c r="O212" s="41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40"/>
      <c r="O213" s="41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40"/>
      <c r="O214" s="41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40"/>
      <c r="O215" s="41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40"/>
      <c r="O216" s="41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40"/>
      <c r="O217" s="41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40"/>
      <c r="O218" s="41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40"/>
      <c r="O219" s="41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40"/>
      <c r="O220" s="41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40"/>
      <c r="O221" s="41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40"/>
      <c r="O222" s="41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40"/>
      <c r="O223" s="41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40"/>
      <c r="O224" s="41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40"/>
      <c r="O225" s="41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40"/>
      <c r="O226" s="41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40"/>
      <c r="O227" s="41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40"/>
      <c r="O228" s="41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40"/>
      <c r="O229" s="41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40"/>
      <c r="O230" s="41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40"/>
      <c r="O231" s="41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40"/>
      <c r="O232" s="41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40"/>
      <c r="O233" s="41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40"/>
      <c r="O234" s="41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40"/>
      <c r="O235" s="41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40"/>
      <c r="O236" s="41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40"/>
      <c r="O237" s="41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40"/>
      <c r="O238" s="41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40"/>
      <c r="O239" s="41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40"/>
      <c r="O240" s="41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40"/>
      <c r="O241" s="41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40"/>
      <c r="O242" s="41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40"/>
      <c r="O243" s="41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40"/>
      <c r="O244" s="41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40"/>
      <c r="O245" s="41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40"/>
      <c r="O246" s="41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40"/>
      <c r="O247" s="41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40"/>
      <c r="O248" s="41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40"/>
      <c r="O249" s="41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40"/>
      <c r="O250" s="41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40"/>
      <c r="O251" s="41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40"/>
      <c r="O252" s="41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40"/>
      <c r="O253" s="41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40"/>
      <c r="O254" s="41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40"/>
      <c r="O255" s="41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40"/>
      <c r="O256" s="41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40"/>
      <c r="O257" s="41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40"/>
      <c r="O258" s="41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40"/>
      <c r="O259" s="41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40"/>
      <c r="O260" s="41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40"/>
      <c r="O261" s="41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40"/>
      <c r="O262" s="41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40"/>
      <c r="O263" s="41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40"/>
      <c r="O264" s="41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40"/>
      <c r="O265" s="41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40"/>
      <c r="O266" s="41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40"/>
      <c r="O267" s="41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40"/>
      <c r="O268" s="41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40"/>
      <c r="O269" s="41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40"/>
      <c r="O270" s="41"/>
    </row>
    <row r="271" spans="2:15" ht="12.75" customHeight="1" x14ac:dyDescent="0.2">
      <c r="B271" s="19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40"/>
      <c r="O271" s="41"/>
    </row>
    <row r="272" spans="2:15" ht="12.75" customHeight="1" x14ac:dyDescent="0.2">
      <c r="B272" s="19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40"/>
      <c r="O272" s="41"/>
    </row>
    <row r="273" spans="2:15" ht="12.75" customHeight="1" x14ac:dyDescent="0.2">
      <c r="B273" s="19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40"/>
      <c r="O273" s="41"/>
    </row>
    <row r="274" spans="2:15" ht="12.75" customHeight="1" x14ac:dyDescent="0.2">
      <c r="B274" s="19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40"/>
      <c r="O274" s="41"/>
    </row>
    <row r="275" spans="2:15" ht="12.75" customHeight="1" x14ac:dyDescent="0.2">
      <c r="B275" s="19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40"/>
      <c r="O275" s="41"/>
    </row>
    <row r="276" spans="2:15" ht="12.75" customHeight="1" x14ac:dyDescent="0.2">
      <c r="B276" s="19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40"/>
      <c r="O276" s="41"/>
    </row>
    <row r="277" spans="2:15" ht="12.75" customHeight="1" x14ac:dyDescent="0.2">
      <c r="B277" s="19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40"/>
      <c r="O277" s="41"/>
    </row>
    <row r="278" spans="2:15" ht="12.75" customHeight="1" x14ac:dyDescent="0.2">
      <c r="B278" s="19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40"/>
      <c r="O278" s="41"/>
    </row>
    <row r="279" spans="2:15" ht="12.75" customHeight="1" x14ac:dyDescent="0.2">
      <c r="B279" s="19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40"/>
      <c r="O279" s="41"/>
    </row>
    <row r="280" spans="2:15" ht="12.75" customHeight="1" x14ac:dyDescent="0.2">
      <c r="B280" s="19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40"/>
      <c r="O280" s="41"/>
    </row>
    <row r="281" spans="2:15" ht="12.75" customHeight="1" x14ac:dyDescent="0.2">
      <c r="B281" s="19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40"/>
      <c r="O281" s="41"/>
    </row>
    <row r="282" spans="2:15" ht="12.75" customHeight="1" x14ac:dyDescent="0.2">
      <c r="B282" s="19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40"/>
      <c r="O282" s="41"/>
    </row>
    <row r="283" spans="2:15" ht="12.75" customHeight="1" x14ac:dyDescent="0.2">
      <c r="B283" s="19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40"/>
      <c r="O283" s="41"/>
    </row>
    <row r="284" spans="2:15" ht="12.75" customHeight="1" x14ac:dyDescent="0.2">
      <c r="B284" s="19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40"/>
      <c r="O284" s="41"/>
    </row>
    <row r="285" spans="2:15" ht="12.75" customHeight="1" x14ac:dyDescent="0.2">
      <c r="B285" s="19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40"/>
      <c r="O285" s="41"/>
    </row>
    <row r="286" spans="2:15" ht="12.75" customHeight="1" x14ac:dyDescent="0.2">
      <c r="B286" s="19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40"/>
      <c r="O286" s="41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2"/>
      <c r="O287" s="41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2"/>
      <c r="O288" s="41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2"/>
      <c r="O289" s="41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2"/>
      <c r="O290" s="41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2"/>
      <c r="O291" s="41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2"/>
      <c r="O292" s="41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2"/>
      <c r="O293" s="41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2"/>
      <c r="O294" s="41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2"/>
      <c r="O295" s="41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2"/>
      <c r="O296" s="41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2"/>
      <c r="O297" s="41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2"/>
      <c r="O298" s="41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2"/>
      <c r="O299" s="41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2"/>
      <c r="O300" s="41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2"/>
      <c r="O301" s="41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2"/>
      <c r="O302" s="41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2"/>
      <c r="O303" s="41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2"/>
      <c r="O304" s="41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2"/>
      <c r="O305" s="41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2"/>
      <c r="O306" s="41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2"/>
      <c r="O307" s="41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2"/>
      <c r="O308" s="41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2"/>
      <c r="O309" s="41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2"/>
      <c r="O310" s="41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2"/>
      <c r="O311" s="41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2"/>
      <c r="O312" s="41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2"/>
      <c r="O313" s="41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2"/>
      <c r="O314" s="41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2"/>
      <c r="O315" s="41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2"/>
      <c r="O316" s="41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2"/>
      <c r="O317" s="41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2"/>
      <c r="O318" s="41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2"/>
      <c r="O319" s="41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2"/>
      <c r="O320" s="41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2"/>
      <c r="O321" s="41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2"/>
      <c r="O322" s="41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2"/>
      <c r="O323" s="41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2"/>
      <c r="O324" s="41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2"/>
      <c r="O325" s="41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2"/>
      <c r="O326" s="41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2"/>
      <c r="O327" s="41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2"/>
      <c r="O328" s="41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2"/>
      <c r="O329" s="41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2"/>
      <c r="O330" s="41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2"/>
      <c r="O331" s="41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2"/>
      <c r="O332" s="41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2"/>
      <c r="O333" s="41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2"/>
      <c r="O334" s="41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2"/>
      <c r="O335" s="41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2"/>
      <c r="O336" s="41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2"/>
      <c r="O337" s="41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2"/>
      <c r="O338" s="41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2"/>
      <c r="O339" s="41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2"/>
      <c r="O340" s="41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2"/>
      <c r="O341" s="41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2"/>
      <c r="O342" s="41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2"/>
      <c r="O343" s="41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2"/>
      <c r="O344" s="41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2"/>
      <c r="O345" s="41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2"/>
      <c r="O346" s="41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2"/>
      <c r="O347" s="41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2"/>
      <c r="O348" s="41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2"/>
      <c r="O349" s="41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2"/>
      <c r="O350" s="41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2"/>
      <c r="O351" s="41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2"/>
      <c r="O352" s="41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2"/>
      <c r="O353" s="41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2"/>
      <c r="O354" s="41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2"/>
      <c r="O355" s="41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2"/>
      <c r="O356" s="41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2"/>
      <c r="O357" s="41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2"/>
      <c r="O358" s="41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2"/>
      <c r="O359" s="41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2"/>
      <c r="O360" s="41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2"/>
      <c r="O361" s="41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2"/>
      <c r="O362" s="41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2"/>
      <c r="O363" s="41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2"/>
      <c r="O364" s="41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2"/>
      <c r="O365" s="41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2"/>
      <c r="O366" s="41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2"/>
      <c r="O367" s="41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2"/>
      <c r="O368" s="41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2"/>
      <c r="O369" s="41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2"/>
      <c r="O370" s="41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2"/>
      <c r="O371" s="41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2"/>
      <c r="O372" s="41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2"/>
      <c r="O373" s="41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2"/>
      <c r="O374" s="41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2"/>
      <c r="O375" s="41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2"/>
      <c r="O376" s="41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2"/>
      <c r="O377" s="41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2"/>
      <c r="O378" s="41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2"/>
      <c r="O379" s="41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2"/>
      <c r="O380" s="41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2"/>
      <c r="O381" s="41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2"/>
      <c r="O382" s="41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2"/>
      <c r="O383" s="41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2"/>
      <c r="O384" s="41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2"/>
      <c r="O385" s="41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2"/>
      <c r="O386" s="41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2"/>
      <c r="O387" s="41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2"/>
      <c r="O388" s="41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2"/>
      <c r="O389" s="41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2"/>
      <c r="O390" s="41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2"/>
      <c r="O391" s="41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2"/>
      <c r="O392" s="41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2"/>
      <c r="O393" s="41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2"/>
      <c r="O394" s="41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2"/>
      <c r="O395" s="41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2"/>
      <c r="O396" s="41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2"/>
      <c r="O397" s="41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2"/>
      <c r="O398" s="41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2"/>
      <c r="O399" s="41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2"/>
      <c r="O400" s="41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2"/>
      <c r="O401" s="41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2"/>
      <c r="O402" s="41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2"/>
      <c r="O403" s="41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2"/>
      <c r="O404" s="41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2"/>
      <c r="O405" s="41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2"/>
      <c r="O406" s="41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2"/>
      <c r="O407" s="41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2"/>
      <c r="O408" s="41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2"/>
      <c r="O409" s="41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2"/>
      <c r="O410" s="41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2"/>
      <c r="O411" s="41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2"/>
      <c r="O412" s="41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2"/>
      <c r="O413" s="41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2"/>
      <c r="O414" s="41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2"/>
      <c r="O415" s="41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2"/>
      <c r="O416" s="41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2"/>
      <c r="O417" s="41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2"/>
      <c r="O418" s="41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2"/>
      <c r="O419" s="41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2"/>
      <c r="O420" s="41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2"/>
      <c r="O421" s="41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2"/>
      <c r="O422" s="41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2"/>
      <c r="O423" s="41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2"/>
      <c r="O424" s="41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2"/>
      <c r="O425" s="41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2"/>
      <c r="O426" s="41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2"/>
      <c r="O427" s="41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2"/>
      <c r="O428" s="41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2"/>
      <c r="O429" s="41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2"/>
      <c r="O430" s="41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2"/>
      <c r="O431" s="41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2"/>
      <c r="O432" s="41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2"/>
      <c r="O433" s="41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2"/>
      <c r="O434" s="41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2"/>
      <c r="O435" s="41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2"/>
      <c r="O436" s="41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2"/>
      <c r="O437" s="41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2"/>
      <c r="O438" s="41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2"/>
      <c r="O439" s="41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2"/>
      <c r="O440" s="41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2"/>
      <c r="O441" s="41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2"/>
      <c r="O442" s="41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2"/>
      <c r="O443" s="41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2"/>
      <c r="O444" s="41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2"/>
      <c r="O445" s="41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2"/>
      <c r="O446" s="41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2"/>
      <c r="O447" s="41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2"/>
      <c r="O448" s="41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2"/>
      <c r="O449" s="41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2"/>
      <c r="O450" s="41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2"/>
      <c r="O451" s="41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2"/>
      <c r="O452" s="41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2"/>
      <c r="O453" s="41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2"/>
      <c r="O454" s="41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2"/>
      <c r="O455" s="41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2"/>
      <c r="O456" s="41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2"/>
      <c r="O457" s="41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2"/>
      <c r="O458" s="41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2"/>
      <c r="O459" s="41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2"/>
      <c r="O460" s="41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2"/>
      <c r="O461" s="41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2"/>
      <c r="O462" s="41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2"/>
      <c r="O463" s="41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2"/>
      <c r="O464" s="41"/>
    </row>
    <row r="465" spans="2:15" ht="12.75" customHeight="1" x14ac:dyDescent="0.2"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42"/>
      <c r="O465" s="41"/>
    </row>
    <row r="466" spans="2:15" ht="12.75" customHeight="1" x14ac:dyDescent="0.2"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42"/>
      <c r="O466" s="41"/>
    </row>
    <row r="467" spans="2:15" ht="12.75" customHeight="1" x14ac:dyDescent="0.2"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42"/>
      <c r="O467" s="41"/>
    </row>
    <row r="468" spans="2:15" ht="12.75" customHeight="1" x14ac:dyDescent="0.2"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42"/>
      <c r="O468" s="41"/>
    </row>
    <row r="469" spans="2:15" ht="12.75" customHeight="1" x14ac:dyDescent="0.2"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42"/>
      <c r="O469" s="41"/>
    </row>
    <row r="470" spans="2:15" ht="12.75" customHeight="1" x14ac:dyDescent="0.2"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42"/>
      <c r="O470" s="41"/>
    </row>
    <row r="471" spans="2:15" ht="12.75" customHeight="1" x14ac:dyDescent="0.2"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42"/>
      <c r="O471" s="41"/>
    </row>
    <row r="472" spans="2:15" ht="12.75" customHeight="1" x14ac:dyDescent="0.2"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42"/>
      <c r="O472" s="41"/>
    </row>
    <row r="473" spans="2:15" ht="12.75" customHeight="1" x14ac:dyDescent="0.2"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42"/>
      <c r="O473" s="41"/>
    </row>
    <row r="474" spans="2:15" ht="12.75" customHeight="1" x14ac:dyDescent="0.2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42"/>
      <c r="O474" s="41"/>
    </row>
    <row r="475" spans="2:15" ht="12.75" customHeight="1" x14ac:dyDescent="0.2"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42"/>
      <c r="O475" s="41"/>
    </row>
    <row r="476" spans="2:15" ht="12.75" customHeight="1" x14ac:dyDescent="0.2"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42"/>
      <c r="O476" s="41"/>
    </row>
    <row r="477" spans="2:15" ht="12.75" customHeight="1" x14ac:dyDescent="0.2"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42"/>
      <c r="O477" s="41"/>
    </row>
    <row r="478" spans="2:15" ht="12.75" customHeight="1" x14ac:dyDescent="0.2"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42"/>
      <c r="O478" s="41"/>
    </row>
    <row r="479" spans="2:15" ht="12.75" customHeight="1" x14ac:dyDescent="0.2"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42"/>
      <c r="O479" s="41"/>
    </row>
    <row r="480" spans="2:15" ht="12.75" customHeight="1" x14ac:dyDescent="0.2"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42"/>
      <c r="O480" s="41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3"/>
      <c r="O481" s="44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3"/>
      <c r="O482" s="44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3"/>
      <c r="O483" s="44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3"/>
      <c r="O484" s="44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3"/>
      <c r="O485" s="44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3"/>
      <c r="O486" s="44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3"/>
      <c r="O487" s="44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3"/>
      <c r="O488" s="44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3"/>
      <c r="O489" s="44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3"/>
      <c r="O490" s="44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3"/>
      <c r="O491" s="44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3"/>
      <c r="O492" s="44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3"/>
      <c r="O493" s="44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3"/>
      <c r="O494" s="44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3"/>
      <c r="O495" s="44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3"/>
      <c r="O496" s="44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3"/>
      <c r="O497" s="44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3"/>
      <c r="O498" s="44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3"/>
      <c r="O499" s="44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3"/>
      <c r="O500" s="44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3"/>
      <c r="O501" s="44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3"/>
      <c r="O502" s="44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3"/>
      <c r="O503" s="44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3"/>
      <c r="O504" s="44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3"/>
      <c r="O505" s="44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3"/>
      <c r="O506" s="44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3"/>
      <c r="O507" s="44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3"/>
      <c r="O508" s="44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3"/>
      <c r="O509" s="44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3"/>
      <c r="O510" s="44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3"/>
      <c r="O511" s="44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3"/>
      <c r="O512" s="44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3"/>
      <c r="O513" s="44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3"/>
      <c r="O514" s="44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3"/>
      <c r="O515" s="44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3"/>
      <c r="O516" s="44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3"/>
      <c r="O517" s="44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3"/>
      <c r="O518" s="44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3"/>
      <c r="O519" s="44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3"/>
      <c r="O520" s="44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3"/>
      <c r="O521" s="44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3"/>
      <c r="O522" s="44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3"/>
      <c r="O523" s="44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3"/>
      <c r="O524" s="44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3"/>
      <c r="O525" s="44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3"/>
      <c r="O526" s="44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3"/>
      <c r="O527" s="44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3"/>
      <c r="O528" s="44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3"/>
      <c r="O529" s="44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3"/>
      <c r="O530" s="44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3"/>
      <c r="O531" s="44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3"/>
      <c r="O532" s="44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3"/>
      <c r="O533" s="44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3"/>
      <c r="O534" s="44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3"/>
      <c r="O535" s="44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3"/>
      <c r="O536" s="44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3"/>
      <c r="O537" s="44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3"/>
      <c r="O538" s="44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3"/>
      <c r="O539" s="44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3"/>
      <c r="O540" s="44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3"/>
      <c r="O541" s="44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3"/>
      <c r="O542" s="44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3"/>
      <c r="O543" s="44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3"/>
      <c r="O544" s="44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3"/>
      <c r="O545" s="44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3"/>
      <c r="O546" s="44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3"/>
      <c r="O547" s="44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3"/>
      <c r="O548" s="44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3"/>
      <c r="O549" s="44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3"/>
      <c r="O550" s="44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3"/>
      <c r="O551" s="44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3"/>
      <c r="O552" s="44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3"/>
      <c r="O553" s="44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3"/>
      <c r="O554" s="44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3"/>
      <c r="O555" s="44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3"/>
      <c r="O556" s="44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3"/>
      <c r="O557" s="44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3"/>
      <c r="O558" s="44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3"/>
      <c r="O559" s="44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3"/>
      <c r="O560" s="44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3"/>
      <c r="O561" s="44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3"/>
      <c r="O562" s="44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3"/>
      <c r="O563" s="44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3"/>
      <c r="O564" s="44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3"/>
      <c r="O565" s="44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3"/>
      <c r="O566" s="44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3"/>
      <c r="O567" s="44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3"/>
      <c r="O568" s="44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3"/>
      <c r="O569" s="44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3"/>
      <c r="O570" s="44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3"/>
      <c r="O571" s="44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3"/>
      <c r="O572" s="44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3"/>
      <c r="O573" s="44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3"/>
      <c r="O574" s="44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3"/>
      <c r="O575" s="44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3"/>
      <c r="O576" s="44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3"/>
      <c r="O577" s="44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3"/>
      <c r="O578" s="44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3"/>
      <c r="O579" s="44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3"/>
      <c r="O580" s="44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3"/>
      <c r="O581" s="44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3"/>
      <c r="O582" s="44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3"/>
      <c r="O583" s="44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3"/>
      <c r="O584" s="44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3"/>
      <c r="O585" s="44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3"/>
      <c r="O586" s="44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3"/>
      <c r="O587" s="44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3"/>
      <c r="O588" s="44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3"/>
      <c r="O589" s="44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3"/>
      <c r="O590" s="44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3"/>
      <c r="O591" s="44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3"/>
      <c r="O592" s="44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3"/>
      <c r="O593" s="44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3"/>
      <c r="O594" s="44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3"/>
      <c r="O595" s="44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3"/>
      <c r="O596" s="44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3"/>
      <c r="O597" s="44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3"/>
      <c r="O598" s="44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3"/>
      <c r="O599" s="44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3"/>
      <c r="O600" s="44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3"/>
      <c r="O601" s="44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3"/>
      <c r="O602" s="44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3"/>
      <c r="O603" s="44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3"/>
      <c r="O604" s="44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3"/>
      <c r="O605" s="44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3"/>
      <c r="O606" s="44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3"/>
      <c r="O607" s="44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3"/>
      <c r="O608" s="44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3"/>
      <c r="O609" s="44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3"/>
      <c r="O610" s="44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3"/>
      <c r="O611" s="44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3"/>
      <c r="O612" s="44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3"/>
      <c r="O613" s="44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3"/>
      <c r="O614" s="44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3"/>
      <c r="O615" s="44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3"/>
      <c r="O616" s="44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3"/>
      <c r="O617" s="44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3"/>
      <c r="O618" s="44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3"/>
      <c r="O619" s="44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3"/>
      <c r="O620" s="44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3"/>
      <c r="O621" s="44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3"/>
      <c r="O622" s="44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3"/>
      <c r="O623" s="44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3"/>
      <c r="O624" s="44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3"/>
      <c r="O625" s="44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3"/>
      <c r="O626" s="44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3"/>
      <c r="O627" s="44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3"/>
      <c r="O628" s="44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3"/>
      <c r="O629" s="44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3"/>
      <c r="O630" s="44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3"/>
      <c r="O631" s="44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3"/>
      <c r="O632" s="44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3"/>
      <c r="O633" s="44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3"/>
      <c r="O634" s="44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3"/>
      <c r="O635" s="44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3"/>
      <c r="O636" s="44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3"/>
      <c r="O637" s="44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3"/>
      <c r="O638" s="44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3"/>
      <c r="O639" s="44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3"/>
      <c r="O640" s="44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3"/>
      <c r="O641" s="44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3"/>
      <c r="O642" s="44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3"/>
      <c r="O643" s="44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3"/>
      <c r="O644" s="44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3"/>
      <c r="O645" s="44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3"/>
      <c r="O646" s="44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3"/>
      <c r="O647" s="44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3"/>
      <c r="O648" s="44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3"/>
      <c r="O649" s="44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3"/>
      <c r="O650" s="44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3"/>
      <c r="O651" s="44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3"/>
      <c r="O652" s="44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3"/>
      <c r="O653" s="44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3"/>
      <c r="O654" s="44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3"/>
      <c r="O655" s="44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3"/>
      <c r="O656" s="44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3"/>
      <c r="O657" s="44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3"/>
      <c r="O658" s="44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3"/>
      <c r="O659" s="44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3"/>
      <c r="O660" s="44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3"/>
      <c r="O661" s="44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3"/>
      <c r="O662" s="44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3"/>
      <c r="O663" s="44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3"/>
      <c r="O664" s="44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3"/>
      <c r="O665" s="44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3"/>
      <c r="O666" s="44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3"/>
      <c r="O667" s="44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3"/>
      <c r="O668" s="44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3"/>
      <c r="O669" s="44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3"/>
      <c r="O670" s="44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3"/>
      <c r="O671" s="44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3"/>
      <c r="O672" s="44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3"/>
      <c r="O673" s="44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3"/>
      <c r="O674" s="44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3"/>
      <c r="O675" s="44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3"/>
      <c r="O676" s="44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3"/>
      <c r="O677" s="44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3"/>
      <c r="O678" s="44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3"/>
      <c r="O679" s="44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3"/>
      <c r="O680" s="44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3"/>
      <c r="O681" s="44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3"/>
      <c r="O682" s="44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3"/>
      <c r="O683" s="44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3"/>
      <c r="O684" s="44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3"/>
      <c r="O685" s="44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3"/>
      <c r="O686" s="44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3"/>
      <c r="O687" s="44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3"/>
      <c r="O688" s="44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3"/>
      <c r="O689" s="44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3"/>
      <c r="O690" s="44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3"/>
      <c r="O691" s="44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3"/>
      <c r="O692" s="44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3"/>
      <c r="O693" s="44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3"/>
      <c r="O694" s="44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3"/>
      <c r="O695" s="44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3"/>
      <c r="O696" s="44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3"/>
      <c r="O697" s="44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3"/>
      <c r="O698" s="44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3"/>
      <c r="O699" s="44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3"/>
      <c r="O700" s="44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3"/>
      <c r="O701" s="44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3"/>
      <c r="O702" s="44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3"/>
      <c r="O703" s="44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3"/>
      <c r="O704" s="44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3"/>
      <c r="O705" s="44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3"/>
      <c r="O706" s="44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3"/>
      <c r="O707" s="44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3"/>
      <c r="O708" s="44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3"/>
      <c r="O709" s="44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3"/>
      <c r="O710" s="44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3"/>
      <c r="O711" s="44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3"/>
      <c r="O712" s="44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3"/>
      <c r="O713" s="44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3"/>
      <c r="O714" s="44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3"/>
      <c r="O715" s="44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3"/>
      <c r="O716" s="44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3"/>
      <c r="O717" s="44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3"/>
      <c r="O718" s="44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3"/>
      <c r="O719" s="44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3"/>
      <c r="O720" s="44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3"/>
      <c r="O721" s="44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3"/>
      <c r="O722" s="44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3"/>
      <c r="O723" s="44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3"/>
      <c r="O724" s="44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3"/>
      <c r="O725" s="44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3"/>
      <c r="O726" s="44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3"/>
      <c r="O727" s="44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3"/>
      <c r="O728" s="44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3"/>
      <c r="O729" s="44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3"/>
      <c r="O730" s="44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3"/>
      <c r="O731" s="44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3"/>
      <c r="O732" s="44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3"/>
      <c r="O733" s="44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3"/>
      <c r="O734" s="44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3"/>
      <c r="O735" s="44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3"/>
      <c r="O736" s="44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3"/>
      <c r="O737" s="44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3"/>
      <c r="O738" s="44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3"/>
      <c r="O739" s="44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3"/>
      <c r="O740" s="44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3"/>
      <c r="O741" s="44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3"/>
      <c r="O742" s="44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3"/>
      <c r="O743" s="44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3"/>
      <c r="O744" s="44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3"/>
      <c r="O745" s="44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3"/>
      <c r="O746" s="44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3"/>
      <c r="O747" s="44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3"/>
      <c r="O748" s="44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3"/>
      <c r="O749" s="44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3"/>
      <c r="O750" s="44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3"/>
      <c r="O751" s="44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3"/>
      <c r="O752" s="44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3"/>
      <c r="O753" s="44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3"/>
      <c r="O754" s="44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3"/>
      <c r="O755" s="44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3"/>
      <c r="O756" s="44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3"/>
      <c r="O757" s="44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3"/>
      <c r="O758" s="44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3"/>
      <c r="O759" s="44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3"/>
      <c r="O760" s="44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3"/>
      <c r="O761" s="44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3"/>
      <c r="O762" s="44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3"/>
      <c r="O763" s="44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3"/>
      <c r="O764" s="44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3"/>
      <c r="O765" s="44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3"/>
      <c r="O766" s="44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3"/>
      <c r="O767" s="44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3"/>
      <c r="O768" s="44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3"/>
      <c r="O769" s="44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3"/>
      <c r="O770" s="44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3"/>
      <c r="O771" s="44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3"/>
      <c r="O772" s="44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3"/>
      <c r="O773" s="44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3"/>
      <c r="O774" s="44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3"/>
      <c r="O775" s="44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3"/>
      <c r="O776" s="44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3"/>
      <c r="O777" s="44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3"/>
      <c r="O778" s="44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3"/>
      <c r="O779" s="44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3"/>
      <c r="O780" s="44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3"/>
      <c r="O781" s="44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3"/>
      <c r="O782" s="44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3"/>
      <c r="O783" s="44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3"/>
      <c r="O784" s="44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3"/>
      <c r="O785" s="44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3"/>
      <c r="O786" s="44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3"/>
      <c r="O787" s="44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3"/>
      <c r="O788" s="44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3"/>
      <c r="O789" s="44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3"/>
      <c r="O790" s="44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3"/>
      <c r="O791" s="44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3"/>
      <c r="O792" s="44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3"/>
      <c r="O793" s="44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3"/>
      <c r="O794" s="44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3"/>
      <c r="O795" s="44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3"/>
      <c r="O796" s="44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3"/>
      <c r="O797" s="44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3"/>
      <c r="O798" s="44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3"/>
      <c r="O799" s="44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3"/>
      <c r="O800" s="44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3"/>
      <c r="O801" s="44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3"/>
      <c r="O802" s="44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3"/>
      <c r="O803" s="44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3"/>
      <c r="O804" s="44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3"/>
      <c r="O805" s="44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3"/>
      <c r="O806" s="44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3"/>
      <c r="O807" s="44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3"/>
      <c r="O808" s="44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3"/>
      <c r="O809" s="44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3"/>
      <c r="O810" s="44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3"/>
      <c r="O811" s="44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3"/>
      <c r="O812" s="44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3"/>
      <c r="O813" s="44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3"/>
      <c r="O814" s="44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3"/>
      <c r="O815" s="44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3"/>
      <c r="O816" s="44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3"/>
      <c r="O817" s="44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3"/>
      <c r="O818" s="44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3"/>
      <c r="O819" s="44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3"/>
      <c r="O820" s="44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3"/>
      <c r="O821" s="44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3"/>
      <c r="O822" s="44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3"/>
      <c r="O823" s="44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3"/>
      <c r="O824" s="44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3"/>
      <c r="O825" s="44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3"/>
      <c r="O826" s="44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3"/>
      <c r="O827" s="44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3"/>
      <c r="O828" s="44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3"/>
      <c r="O829" s="44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3"/>
      <c r="O830" s="44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3"/>
      <c r="O831" s="44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3"/>
      <c r="O832" s="44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3"/>
      <c r="O833" s="44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3"/>
      <c r="O834" s="44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3"/>
      <c r="O835" s="44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3"/>
      <c r="O836" s="44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3"/>
      <c r="O837" s="44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3"/>
      <c r="O838" s="44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3"/>
      <c r="O839" s="44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3"/>
      <c r="O840" s="44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3"/>
      <c r="O841" s="44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3"/>
      <c r="O842" s="44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3"/>
      <c r="O843" s="44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3"/>
      <c r="O844" s="44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3"/>
      <c r="O845" s="44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3"/>
      <c r="O846" s="44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3"/>
      <c r="O847" s="44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3"/>
      <c r="O848" s="44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3"/>
      <c r="O849" s="44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3"/>
      <c r="O850" s="44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3"/>
      <c r="O851" s="44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3"/>
      <c r="O852" s="44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3"/>
      <c r="O853" s="44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3"/>
      <c r="O854" s="44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3"/>
      <c r="O855" s="44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3"/>
      <c r="O856" s="44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3"/>
      <c r="O857" s="44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3"/>
      <c r="O858" s="44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3"/>
      <c r="O859" s="44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3"/>
      <c r="O860" s="44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3"/>
      <c r="O861" s="44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3"/>
      <c r="O862" s="44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3"/>
      <c r="O863" s="44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3"/>
      <c r="O864" s="44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3"/>
      <c r="O865" s="44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3"/>
      <c r="O866" s="44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3"/>
      <c r="O867" s="44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3"/>
      <c r="O868" s="44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3"/>
      <c r="O869" s="44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3"/>
      <c r="O870" s="44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3"/>
      <c r="O871" s="44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3"/>
      <c r="O872" s="44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3"/>
      <c r="O873" s="44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3"/>
      <c r="O874" s="44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3"/>
      <c r="O875" s="44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3"/>
      <c r="O876" s="44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3"/>
      <c r="O877" s="44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3"/>
      <c r="O878" s="44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3"/>
      <c r="O879" s="44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3"/>
      <c r="O880" s="44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3"/>
      <c r="O881" s="44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3"/>
      <c r="O882" s="44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3"/>
      <c r="O883" s="44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3"/>
      <c r="O884" s="44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3"/>
      <c r="O885" s="44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3"/>
      <c r="O886" s="44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3"/>
      <c r="O887" s="44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3"/>
      <c r="O888" s="44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3"/>
      <c r="O889" s="44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3"/>
      <c r="O890" s="44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3"/>
      <c r="O891" s="44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3"/>
      <c r="O892" s="44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3"/>
      <c r="O893" s="44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3"/>
      <c r="O894" s="44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3"/>
      <c r="O895" s="44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3"/>
      <c r="O896" s="44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3"/>
      <c r="O897" s="44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3"/>
      <c r="O898" s="44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3"/>
      <c r="O899" s="44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3"/>
      <c r="O900" s="44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3"/>
      <c r="O901" s="44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3"/>
      <c r="O902" s="44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3"/>
      <c r="O903" s="44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3"/>
      <c r="O904" s="44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3"/>
      <c r="O905" s="44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3"/>
      <c r="O906" s="44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3"/>
      <c r="O907" s="44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3"/>
      <c r="O908" s="44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3"/>
      <c r="O909" s="44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3"/>
      <c r="O910" s="44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3"/>
      <c r="O911" s="44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3"/>
      <c r="O912" s="44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3"/>
      <c r="O913" s="44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3"/>
      <c r="O914" s="44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3"/>
      <c r="O915" s="44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3"/>
      <c r="O916" s="44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3"/>
      <c r="O917" s="44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3"/>
      <c r="O918" s="44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3"/>
      <c r="O919" s="44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3"/>
      <c r="O920" s="44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3"/>
      <c r="O921" s="44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3"/>
      <c r="O922" s="44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3"/>
      <c r="O923" s="44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3"/>
      <c r="O924" s="44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3"/>
      <c r="O925" s="44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3"/>
      <c r="O926" s="44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3"/>
      <c r="O927" s="44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3"/>
      <c r="O928" s="44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3"/>
      <c r="O929" s="44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3"/>
      <c r="O930" s="44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3"/>
      <c r="O931" s="44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3"/>
      <c r="O932" s="44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3"/>
      <c r="O933" s="44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3"/>
      <c r="O934" s="44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3"/>
      <c r="O935" s="44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3"/>
      <c r="O936" s="44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3"/>
      <c r="O937" s="44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3"/>
      <c r="O938" s="44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3"/>
      <c r="O939" s="44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3"/>
      <c r="O940" s="44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3"/>
      <c r="O941" s="44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3"/>
      <c r="O942" s="44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3"/>
      <c r="O943" s="44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3"/>
      <c r="O944" s="44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3"/>
      <c r="O945" s="44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3"/>
      <c r="O946" s="44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3"/>
      <c r="O947" s="44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3"/>
      <c r="O948" s="44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3"/>
      <c r="O949" s="44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3"/>
      <c r="O950" s="44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3"/>
      <c r="O951" s="44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3"/>
      <c r="O952" s="44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3"/>
      <c r="O953" s="44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3"/>
      <c r="O954" s="44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3"/>
      <c r="O955" s="44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3"/>
      <c r="O956" s="44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3"/>
      <c r="O957" s="44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3"/>
      <c r="O958" s="44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3"/>
      <c r="O959" s="44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3"/>
      <c r="O960" s="44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3"/>
      <c r="O961" s="44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3"/>
      <c r="O962" s="44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3"/>
      <c r="O963" s="44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3"/>
      <c r="O964" s="44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3"/>
      <c r="O965" s="44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3"/>
      <c r="O966" s="44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3"/>
      <c r="O967" s="44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3"/>
      <c r="O968" s="44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3"/>
      <c r="O969" s="44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3"/>
      <c r="O970" s="44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3"/>
      <c r="O971" s="44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3"/>
      <c r="O972" s="44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3"/>
      <c r="O973" s="44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3"/>
      <c r="O974" s="44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3"/>
      <c r="O975" s="44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3"/>
      <c r="O976" s="44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3"/>
      <c r="O977" s="44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3"/>
      <c r="O978" s="44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3"/>
      <c r="O979" s="44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3"/>
      <c r="O980" s="44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3"/>
      <c r="O981" s="44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3"/>
      <c r="O982" s="44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3"/>
      <c r="O983" s="44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3"/>
      <c r="O984" s="44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3"/>
      <c r="O985" s="44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3"/>
      <c r="O986" s="44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3"/>
      <c r="O987" s="44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3"/>
      <c r="O988" s="44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3"/>
      <c r="O989" s="44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3"/>
      <c r="O990" s="44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3"/>
      <c r="O991" s="44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3"/>
      <c r="O992" s="44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3"/>
      <c r="O993" s="44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3"/>
      <c r="O994" s="44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3"/>
      <c r="O995" s="44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3"/>
      <c r="O996" s="44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3"/>
      <c r="O997" s="44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3"/>
      <c r="O998" s="44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3"/>
      <c r="O999" s="44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3"/>
      <c r="O1000" s="44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3"/>
      <c r="O1001" s="44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3"/>
      <c r="O1002" s="44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3"/>
      <c r="O1003" s="44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3"/>
      <c r="O1004" s="44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3"/>
      <c r="O1005" s="44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3"/>
      <c r="O1006" s="44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3"/>
      <c r="O1007" s="44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3"/>
      <c r="O1008" s="44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3"/>
      <c r="O1009" s="44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3"/>
      <c r="O1010" s="44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3"/>
      <c r="O1011" s="44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3"/>
      <c r="O1012" s="44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3"/>
      <c r="O1013" s="44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3"/>
      <c r="O1014" s="44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3"/>
      <c r="O1015" s="44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3"/>
      <c r="O1016" s="44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3"/>
      <c r="O1017" s="44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3"/>
      <c r="O1018" s="44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3"/>
      <c r="O1019" s="44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3"/>
      <c r="O1020" s="44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3"/>
      <c r="O1021" s="44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3"/>
      <c r="O1022" s="44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3"/>
      <c r="O1023" s="44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3"/>
      <c r="O1024" s="44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3"/>
      <c r="O1025" s="44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3"/>
      <c r="O1026" s="44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3"/>
      <c r="O1027" s="44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3"/>
      <c r="O1028" s="44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3"/>
      <c r="O1029" s="44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3"/>
      <c r="O1030" s="44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3"/>
      <c r="O1031" s="44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3"/>
      <c r="O1032" s="44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3"/>
      <c r="O1033" s="44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3"/>
      <c r="O1034" s="44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3"/>
      <c r="O1035" s="44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3"/>
      <c r="O1036" s="44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3"/>
      <c r="O1037" s="44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3"/>
      <c r="O1038" s="44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3"/>
      <c r="O1039" s="44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3"/>
      <c r="O1040" s="44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3"/>
      <c r="O1041" s="44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3"/>
      <c r="O1042" s="44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3"/>
      <c r="O1043" s="44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3"/>
      <c r="O1044" s="44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3"/>
      <c r="O1045" s="44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3"/>
      <c r="O1046" s="44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3"/>
      <c r="O1047" s="44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3"/>
      <c r="O1048" s="44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3"/>
      <c r="O1049" s="44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3"/>
      <c r="O1050" s="44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3"/>
      <c r="O1051" s="44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3"/>
      <c r="O1052" s="44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3"/>
      <c r="O1053" s="44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3"/>
      <c r="O1054" s="44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3"/>
      <c r="O1055" s="44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3"/>
      <c r="O1056" s="44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3"/>
      <c r="O1057" s="44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3"/>
      <c r="O1058" s="44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3"/>
      <c r="O1059" s="44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3"/>
      <c r="O1060" s="44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3"/>
      <c r="O1061" s="44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3"/>
      <c r="O1062" s="44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3"/>
      <c r="O1063" s="44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3"/>
      <c r="O1064" s="44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3"/>
      <c r="O1065" s="44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3"/>
      <c r="O1066" s="44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3"/>
      <c r="O1067" s="44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3"/>
      <c r="O1068" s="44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3"/>
      <c r="O1069" s="44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3"/>
      <c r="O1070" s="44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3"/>
      <c r="O1071" s="44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3"/>
      <c r="O1072" s="44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3"/>
      <c r="O1073" s="44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3"/>
      <c r="O1074" s="44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3"/>
      <c r="O1075" s="44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3"/>
      <c r="O1076" s="44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3"/>
      <c r="O1077" s="44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3"/>
      <c r="O1078" s="44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3"/>
      <c r="O1079" s="44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3"/>
      <c r="O1080" s="44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3"/>
      <c r="O1081" s="44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3"/>
      <c r="O1082" s="44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3"/>
      <c r="O1083" s="44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3"/>
      <c r="O1084" s="44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3"/>
      <c r="O1085" s="44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3"/>
      <c r="O1086" s="44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3"/>
      <c r="O1087" s="44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3"/>
      <c r="O1088" s="44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3"/>
      <c r="O1089" s="44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3"/>
      <c r="O1090" s="44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3"/>
      <c r="O1091" s="44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3"/>
      <c r="O1092" s="44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3"/>
      <c r="O1093" s="44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3"/>
      <c r="O1094" s="44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3"/>
      <c r="O1095" s="44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3"/>
      <c r="O1096" s="44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3"/>
      <c r="O1097" s="44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3"/>
      <c r="O1098" s="44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3"/>
      <c r="O1099" s="44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3"/>
      <c r="O1100" s="44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3"/>
      <c r="O1101" s="44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3"/>
      <c r="O1102" s="44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3"/>
      <c r="O1103" s="44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3"/>
      <c r="O1104" s="44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3"/>
      <c r="O1105" s="44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3"/>
      <c r="O1106" s="44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3"/>
      <c r="O1107" s="44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3"/>
      <c r="O1108" s="44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3"/>
      <c r="O1109" s="44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3"/>
      <c r="O1110" s="44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3"/>
      <c r="O1111" s="44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3"/>
      <c r="O1112" s="44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3"/>
      <c r="O1113" s="44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3"/>
      <c r="O1114" s="44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3"/>
      <c r="O1115" s="44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3"/>
      <c r="O1116" s="44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3"/>
      <c r="O1117" s="44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3"/>
      <c r="O1118" s="44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3"/>
      <c r="O1119" s="44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3"/>
      <c r="O1120" s="44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3"/>
      <c r="O1121" s="44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3"/>
      <c r="O1122" s="44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3"/>
      <c r="O1123" s="44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3"/>
      <c r="O1124" s="44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3"/>
      <c r="O1125" s="44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3"/>
      <c r="O1126" s="44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3"/>
      <c r="O1127" s="44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3"/>
      <c r="O1128" s="44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3"/>
      <c r="O1129" s="44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3"/>
      <c r="O1130" s="44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3"/>
      <c r="O1131" s="44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3"/>
      <c r="O1132" s="44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3"/>
      <c r="O1133" s="44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3"/>
      <c r="O1134" s="44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3"/>
      <c r="O1135" s="44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3"/>
      <c r="O1136" s="44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3"/>
      <c r="O1137" s="44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3"/>
      <c r="O1138" s="44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3"/>
      <c r="O1139" s="44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3"/>
      <c r="O1140" s="44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3"/>
      <c r="O1141" s="44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3"/>
      <c r="O1142" s="44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3"/>
      <c r="O1143" s="44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3"/>
      <c r="O1144" s="44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3"/>
      <c r="O1145" s="44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3"/>
      <c r="O1146" s="44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3"/>
      <c r="O1147" s="44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3"/>
      <c r="O1148" s="44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3"/>
      <c r="O1149" s="44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3"/>
      <c r="O1150" s="44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3"/>
      <c r="O1151" s="44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3"/>
      <c r="O1152" s="44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3"/>
      <c r="O1153" s="44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3"/>
      <c r="O1154" s="44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3"/>
      <c r="O1155" s="44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3"/>
      <c r="O1156" s="44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3"/>
      <c r="O1157" s="44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3"/>
      <c r="O1158" s="44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3"/>
      <c r="O1159" s="44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3"/>
      <c r="O1160" s="44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3"/>
      <c r="O1161" s="44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3"/>
      <c r="O1162" s="44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3"/>
      <c r="O1163" s="44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3"/>
      <c r="O1164" s="44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3"/>
      <c r="O1165" s="44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3"/>
      <c r="O1166" s="44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3"/>
      <c r="O1167" s="44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3"/>
      <c r="O1168" s="44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3"/>
      <c r="O1169" s="44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3"/>
      <c r="O1170" s="44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3"/>
      <c r="O1171" s="44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3"/>
      <c r="O1172" s="44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3"/>
      <c r="O1173" s="44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3"/>
      <c r="O1174" s="44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3"/>
      <c r="O1175" s="44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3"/>
      <c r="O1176" s="44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3"/>
      <c r="O1177" s="44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3"/>
      <c r="O1178" s="44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3"/>
      <c r="O1179" s="44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3"/>
      <c r="O1180" s="44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3"/>
      <c r="O1181" s="44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3"/>
      <c r="O1182" s="44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3"/>
      <c r="O1183" s="44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3"/>
      <c r="O1184" s="44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3"/>
      <c r="O1185" s="44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3"/>
      <c r="O1186" s="44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3"/>
      <c r="O1187" s="44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3"/>
      <c r="O1188" s="44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3"/>
      <c r="O1189" s="44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3"/>
      <c r="O1190" s="44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3"/>
      <c r="O1191" s="44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3"/>
      <c r="O1192" s="44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3"/>
      <c r="O1193" s="44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3"/>
      <c r="O1194" s="44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3"/>
      <c r="O1195" s="44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3"/>
      <c r="O1196" s="44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3"/>
      <c r="O1197" s="44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3"/>
      <c r="O1198" s="44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3"/>
      <c r="O1199" s="44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3"/>
      <c r="O1200" s="44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3"/>
      <c r="O1201" s="44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3"/>
      <c r="O1202" s="44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3"/>
      <c r="O1203" s="44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3"/>
      <c r="O1204" s="44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3"/>
      <c r="O1205" s="44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3"/>
      <c r="O1206" s="44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3"/>
      <c r="O1207" s="44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3"/>
      <c r="O1208" s="44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3"/>
      <c r="O1209" s="44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3"/>
      <c r="O1210" s="44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3"/>
      <c r="O1211" s="44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3"/>
      <c r="O1212" s="44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3"/>
      <c r="O1213" s="44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3"/>
      <c r="O1214" s="44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3"/>
      <c r="O1215" s="44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3"/>
      <c r="O1216" s="44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3"/>
      <c r="O1217" s="44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3"/>
      <c r="O1218" s="44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3"/>
      <c r="O1219" s="44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3"/>
      <c r="O1220" s="44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3"/>
      <c r="O1221" s="44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3"/>
      <c r="O1222" s="44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3"/>
      <c r="O1223" s="44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3"/>
      <c r="O1224" s="44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3"/>
      <c r="O1225" s="44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3"/>
      <c r="O1226" s="44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3"/>
      <c r="O1227" s="44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3"/>
      <c r="O1228" s="44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3"/>
      <c r="O1229" s="44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3"/>
      <c r="O1230" s="44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3"/>
      <c r="O1231" s="44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3"/>
      <c r="O1232" s="44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3"/>
      <c r="O1233" s="44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3"/>
      <c r="O1234" s="44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3"/>
      <c r="O1235" s="44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3"/>
      <c r="O1236" s="44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3"/>
      <c r="O1237" s="44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3"/>
      <c r="O1238" s="44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3"/>
      <c r="O1239" s="44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3"/>
      <c r="O1240" s="44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3"/>
      <c r="O1241" s="44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3"/>
      <c r="O1242" s="44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3"/>
      <c r="O1243" s="44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3"/>
      <c r="O1244" s="44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3"/>
      <c r="O1245" s="44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3"/>
      <c r="O1246" s="44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3"/>
      <c r="O1247" s="44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3"/>
      <c r="O1248" s="44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3"/>
      <c r="O1249" s="44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3"/>
      <c r="O1250" s="44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3"/>
      <c r="O1251" s="44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3"/>
      <c r="O1252" s="44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3"/>
      <c r="O1253" s="44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3"/>
      <c r="O1254" s="44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3"/>
      <c r="O1255" s="44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3"/>
      <c r="O1256" s="44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3"/>
      <c r="O1257" s="44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3"/>
      <c r="O1258" s="44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3"/>
      <c r="O1259" s="44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3"/>
      <c r="O1260" s="44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3"/>
      <c r="O1261" s="44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3"/>
      <c r="O1262" s="44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3"/>
      <c r="O1263" s="44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3"/>
      <c r="O1264" s="44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3"/>
      <c r="O1265" s="44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3"/>
      <c r="O1266" s="44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3"/>
      <c r="O1267" s="44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3"/>
      <c r="O1268" s="44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3"/>
      <c r="O1269" s="44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3"/>
      <c r="O1270" s="44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3"/>
      <c r="O1271" s="44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3"/>
      <c r="O1272" s="44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3"/>
      <c r="O1273" s="44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3"/>
      <c r="O1274" s="44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3"/>
      <c r="O1275" s="44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3"/>
      <c r="O1276" s="44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3"/>
      <c r="O1277" s="44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3"/>
      <c r="O1278" s="44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3"/>
      <c r="O1279" s="44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3"/>
      <c r="O1280" s="44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3"/>
      <c r="O1281" s="44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3"/>
      <c r="O1282" s="44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3"/>
      <c r="O1283" s="44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3"/>
      <c r="O1284" s="44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3"/>
      <c r="O1285" s="44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3"/>
      <c r="O1286" s="44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3"/>
      <c r="O1287" s="44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3"/>
      <c r="O1288" s="44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3"/>
      <c r="O1289" s="44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3"/>
      <c r="O1290" s="44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3"/>
      <c r="O1291" s="44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3"/>
      <c r="O1292" s="44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3"/>
      <c r="O1293" s="44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3"/>
      <c r="O1294" s="44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3"/>
      <c r="O1295" s="44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3"/>
      <c r="O1296" s="44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3"/>
      <c r="O1297" s="44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3"/>
      <c r="O1298" s="44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3"/>
      <c r="O1299" s="44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3"/>
      <c r="O1300" s="44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3"/>
      <c r="O1301" s="44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3"/>
      <c r="O1302" s="44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3"/>
      <c r="O1303" s="44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3"/>
      <c r="O1304" s="44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3"/>
      <c r="O1305" s="44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3"/>
      <c r="O1306" s="44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3"/>
      <c r="O1307" s="44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3"/>
      <c r="O1308" s="44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3"/>
      <c r="O1309" s="44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3"/>
      <c r="O1310" s="44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3"/>
      <c r="O1311" s="44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3"/>
      <c r="O1312" s="44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3"/>
      <c r="O1313" s="44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3"/>
      <c r="O1314" s="44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3"/>
      <c r="O1315" s="44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3"/>
      <c r="O1316" s="44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3"/>
      <c r="O1317" s="44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3"/>
      <c r="O1318" s="44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3"/>
      <c r="O1319" s="44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3"/>
      <c r="O1320" s="44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3"/>
      <c r="O1321" s="44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3"/>
      <c r="O1322" s="44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3"/>
      <c r="O1323" s="44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3"/>
      <c r="O1324" s="44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3"/>
      <c r="O1325" s="44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3"/>
      <c r="O1326" s="44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3"/>
      <c r="O1327" s="44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3"/>
      <c r="O1328" s="44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3"/>
      <c r="O1329" s="44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3"/>
      <c r="O1330" s="44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3"/>
      <c r="O1331" s="44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3"/>
      <c r="O1332" s="44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3"/>
      <c r="O1333" s="44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3"/>
      <c r="O1334" s="44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3"/>
      <c r="O1335" s="44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3"/>
      <c r="O1336" s="44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3"/>
      <c r="O1337" s="44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3"/>
      <c r="O1338" s="44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3"/>
      <c r="O1339" s="44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3"/>
      <c r="O1340" s="44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3"/>
      <c r="O1341" s="44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3"/>
      <c r="O1342" s="44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3"/>
      <c r="O1343" s="44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3"/>
      <c r="O1344" s="44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3"/>
      <c r="O1345" s="44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3"/>
      <c r="O1346" s="44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3"/>
      <c r="O1347" s="44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3"/>
      <c r="O1348" s="44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3"/>
      <c r="O1349" s="44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3"/>
      <c r="O1350" s="44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3"/>
      <c r="O1351" s="44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3"/>
      <c r="O1352" s="44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3"/>
      <c r="O1353" s="44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3"/>
      <c r="O1354" s="44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3"/>
      <c r="O1355" s="44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3"/>
      <c r="O1356" s="44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3"/>
      <c r="O1357" s="44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3"/>
      <c r="O1358" s="44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3"/>
      <c r="O1359" s="44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3"/>
      <c r="O1360" s="44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3"/>
      <c r="O1361" s="44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3"/>
      <c r="O1362" s="44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3"/>
      <c r="O1363" s="44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3"/>
      <c r="O1364" s="44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3"/>
      <c r="O1365" s="44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3"/>
      <c r="O1366" s="44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3"/>
      <c r="O1367" s="44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3"/>
      <c r="O1368" s="44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3"/>
      <c r="O1369" s="44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3"/>
      <c r="O1370" s="44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3"/>
      <c r="O1371" s="44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3"/>
      <c r="O1372" s="44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3"/>
      <c r="O1373" s="44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3"/>
      <c r="O1374" s="44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3"/>
      <c r="O1375" s="44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3"/>
      <c r="O1376" s="44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3"/>
      <c r="O1377" s="44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3"/>
      <c r="O1378" s="44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3"/>
      <c r="O1379" s="44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3"/>
      <c r="O1380" s="44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3"/>
      <c r="O1381" s="44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3"/>
      <c r="O1382" s="44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3"/>
      <c r="O1383" s="44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3"/>
      <c r="O1384" s="44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3"/>
      <c r="O1385" s="44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3"/>
      <c r="O1386" s="44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3"/>
      <c r="O1387" s="44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3"/>
      <c r="O1388" s="44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3"/>
      <c r="O1389" s="44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3"/>
      <c r="O1390" s="44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3"/>
      <c r="O1391" s="44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3"/>
      <c r="O1392" s="44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3"/>
      <c r="O1393" s="44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3"/>
      <c r="O1394" s="44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3"/>
      <c r="O1395" s="44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3"/>
      <c r="O1396" s="44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3"/>
      <c r="O1397" s="44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3"/>
      <c r="O1398" s="44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3"/>
      <c r="O1399" s="44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3"/>
      <c r="O1400" s="44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3"/>
      <c r="O1401" s="44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3"/>
      <c r="O1402" s="44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3"/>
      <c r="O1403" s="44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3"/>
      <c r="O1404" s="44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3"/>
      <c r="O1405" s="44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3"/>
      <c r="O1406" s="44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3"/>
      <c r="O1407" s="44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3"/>
      <c r="O1408" s="44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3"/>
      <c r="O1409" s="44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3"/>
      <c r="O1410" s="44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3"/>
      <c r="O1411" s="44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3"/>
      <c r="O1412" s="44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3"/>
      <c r="O1413" s="44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3"/>
      <c r="O1414" s="44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3"/>
      <c r="O1415" s="44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3"/>
      <c r="O1416" s="44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3"/>
      <c r="O1417" s="44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3"/>
      <c r="O1418" s="44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3"/>
      <c r="O1419" s="44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3"/>
      <c r="O1420" s="44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3"/>
      <c r="O1421" s="44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3"/>
      <c r="O1422" s="44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3"/>
      <c r="O1423" s="44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3"/>
      <c r="O1424" s="44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3"/>
      <c r="O1425" s="44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3"/>
      <c r="O1426" s="44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3"/>
      <c r="O1427" s="44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3"/>
      <c r="O1428" s="44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3"/>
      <c r="O1429" s="44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3"/>
      <c r="O1430" s="44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3"/>
      <c r="O1431" s="44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3"/>
      <c r="O1432" s="44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3"/>
      <c r="O1433" s="44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3"/>
      <c r="O1434" s="44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3"/>
      <c r="O1435" s="44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3"/>
      <c r="O1436" s="44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3"/>
      <c r="O1437" s="44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3"/>
      <c r="O1438" s="44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3"/>
      <c r="O1439" s="44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3"/>
      <c r="O1440" s="44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3"/>
      <c r="O1441" s="44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3"/>
      <c r="O1442" s="44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3"/>
      <c r="O1443" s="44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3"/>
      <c r="O1444" s="44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3"/>
      <c r="O1445" s="44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3"/>
      <c r="O1446" s="44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3"/>
      <c r="O1447" s="44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3"/>
      <c r="O1448" s="44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3"/>
      <c r="O1449" s="44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3"/>
      <c r="O1450" s="44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3"/>
      <c r="O1451" s="44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3"/>
      <c r="O1452" s="44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3"/>
      <c r="O1453" s="44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3"/>
      <c r="O1454" s="44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3"/>
      <c r="O1455" s="44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3"/>
      <c r="O1456" s="44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3"/>
      <c r="O1457" s="44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3"/>
      <c r="O1458" s="44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3"/>
      <c r="O1459" s="44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3"/>
      <c r="O1460" s="44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3"/>
      <c r="O1461" s="44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3"/>
      <c r="O1462" s="44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3"/>
      <c r="O1463" s="44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3"/>
      <c r="O1464" s="44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3"/>
      <c r="O1465" s="44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3"/>
      <c r="O1466" s="44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3"/>
      <c r="O1467" s="44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3"/>
      <c r="O1468" s="44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3"/>
      <c r="O1469" s="44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3"/>
      <c r="O1470" s="44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3"/>
      <c r="O1471" s="44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3"/>
      <c r="O1472" s="44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3"/>
      <c r="O1473" s="44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3"/>
      <c r="O1474" s="44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3"/>
      <c r="O1475" s="44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3"/>
      <c r="O1476" s="44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3"/>
      <c r="O1477" s="44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3"/>
      <c r="O1478" s="44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3"/>
      <c r="O1479" s="44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3"/>
      <c r="O1480" s="44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3"/>
      <c r="O1481" s="44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3"/>
      <c r="O1482" s="44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3"/>
      <c r="O1483" s="44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3"/>
      <c r="O1484" s="44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3"/>
      <c r="O1485" s="44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3"/>
      <c r="O1486" s="44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3"/>
      <c r="O1487" s="44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3"/>
      <c r="O1488" s="44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3"/>
      <c r="O1489" s="44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3"/>
      <c r="O1490" s="44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3"/>
      <c r="O1491" s="44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3"/>
      <c r="O1492" s="44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3"/>
      <c r="O1493" s="44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3"/>
      <c r="O1494" s="44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3"/>
      <c r="O1495" s="44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3"/>
      <c r="O1496" s="44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3"/>
      <c r="O1497" s="44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3"/>
      <c r="O1498" s="44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3"/>
      <c r="O1499" s="44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3"/>
      <c r="O1500" s="44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3"/>
      <c r="O1501" s="44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3"/>
      <c r="O1502" s="44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3"/>
      <c r="O1503" s="44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3"/>
      <c r="O1504" s="44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3"/>
      <c r="O1505" s="44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3"/>
      <c r="O1506" s="44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3"/>
      <c r="O1507" s="44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3"/>
      <c r="O1508" s="44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3"/>
      <c r="O1509" s="44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3"/>
      <c r="O1510" s="44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3"/>
      <c r="O1511" s="44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3"/>
      <c r="O1512" s="44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3"/>
      <c r="O1513" s="44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3"/>
      <c r="O1514" s="44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3"/>
      <c r="O1515" s="44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3"/>
      <c r="O1516" s="44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3"/>
      <c r="O1517" s="44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3"/>
      <c r="O1518" s="44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3"/>
      <c r="O1519" s="44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3"/>
      <c r="O1520" s="44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3"/>
      <c r="O1521" s="44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3"/>
      <c r="O1522" s="44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3"/>
      <c r="O1523" s="44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3"/>
      <c r="O1524" s="44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3"/>
      <c r="O1525" s="44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3"/>
      <c r="O1526" s="44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3"/>
      <c r="O1527" s="44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3"/>
      <c r="O1528" s="44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3"/>
      <c r="O1529" s="44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3"/>
      <c r="O1530" s="44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3"/>
      <c r="O1531" s="44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3"/>
      <c r="O1532" s="44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3"/>
      <c r="O1533" s="44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3"/>
      <c r="O1534" s="44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3"/>
      <c r="O1535" s="44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3"/>
      <c r="O1536" s="44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3"/>
      <c r="O1537" s="44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3"/>
      <c r="O1538" s="44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3"/>
      <c r="O1539" s="44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3"/>
      <c r="O1540" s="44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3"/>
      <c r="O1541" s="44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3"/>
      <c r="O1542" s="44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3"/>
      <c r="O1543" s="44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3"/>
      <c r="O1544" s="44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3"/>
      <c r="O1545" s="44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3"/>
      <c r="O1546" s="44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3"/>
      <c r="O1547" s="44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3"/>
      <c r="O1548" s="44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3"/>
      <c r="O1549" s="44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3"/>
      <c r="O1550" s="44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3"/>
      <c r="O1551" s="44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3"/>
      <c r="O1552" s="44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3"/>
      <c r="O1553" s="44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3"/>
      <c r="O1554" s="44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3"/>
      <c r="O1555" s="44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3"/>
      <c r="O1556" s="44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3"/>
      <c r="O1557" s="44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3"/>
      <c r="O1558" s="44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3"/>
      <c r="O1559" s="44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3"/>
      <c r="O1560" s="44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3"/>
      <c r="O1561" s="44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3"/>
      <c r="O1562" s="44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3"/>
      <c r="O1563" s="44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3"/>
      <c r="O1564" s="44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3"/>
      <c r="O1565" s="44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3"/>
      <c r="O1566" s="44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3"/>
      <c r="O1567" s="44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3"/>
      <c r="O1568" s="44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3"/>
      <c r="O1569" s="44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3"/>
      <c r="O1570" s="44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3"/>
      <c r="O1571" s="44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3"/>
      <c r="O1572" s="44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3"/>
      <c r="O1573" s="44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3"/>
      <c r="O1574" s="44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3"/>
      <c r="O1575" s="44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3"/>
      <c r="O1576" s="44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3"/>
      <c r="O1577" s="44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3"/>
      <c r="O1578" s="44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3"/>
      <c r="O1579" s="44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3"/>
      <c r="O1580" s="44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3"/>
      <c r="O1581" s="44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3"/>
      <c r="O1582" s="44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3"/>
      <c r="O1583" s="44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3"/>
      <c r="O1584" s="44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3"/>
      <c r="O1585" s="44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3"/>
      <c r="O1586" s="44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3"/>
      <c r="O1587" s="44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3"/>
      <c r="O1588" s="44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3"/>
      <c r="O1589" s="44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3"/>
      <c r="O1590" s="44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3"/>
      <c r="O1591" s="44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3"/>
      <c r="O1592" s="44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3"/>
      <c r="O1593" s="44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3"/>
      <c r="O1594" s="44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3"/>
      <c r="O1595" s="44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3"/>
      <c r="O1596" s="44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3"/>
      <c r="O1597" s="44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3"/>
      <c r="O1598" s="44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3"/>
      <c r="O1599" s="44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3"/>
      <c r="O1600" s="44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3"/>
      <c r="O1601" s="44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3"/>
      <c r="O1602" s="44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3"/>
      <c r="O1603" s="44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3"/>
      <c r="O1604" s="44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3"/>
      <c r="O1605" s="44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3"/>
      <c r="O1606" s="44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3"/>
      <c r="O1607" s="44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3"/>
      <c r="O1608" s="44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3"/>
      <c r="O1609" s="44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3"/>
      <c r="O1610" s="44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3"/>
      <c r="O1611" s="44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3"/>
      <c r="O1612" s="44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3"/>
      <c r="O1613" s="44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3"/>
      <c r="O1614" s="44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3"/>
      <c r="O1615" s="44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3"/>
      <c r="O1616" s="44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3"/>
      <c r="O1617" s="44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3"/>
      <c r="O1618" s="44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3"/>
      <c r="O1619" s="44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3"/>
      <c r="O1620" s="44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3"/>
      <c r="O1621" s="44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3"/>
      <c r="O1622" s="44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3"/>
      <c r="O1623" s="44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3"/>
      <c r="O1624" s="44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3"/>
      <c r="O1625" s="44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3"/>
      <c r="O1626" s="44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3"/>
      <c r="O1627" s="44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3"/>
      <c r="O1628" s="44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3"/>
      <c r="O1629" s="44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3"/>
      <c r="O1630" s="44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3"/>
      <c r="O1631" s="44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3"/>
      <c r="O1632" s="44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3"/>
      <c r="O1633" s="44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3"/>
      <c r="O1634" s="44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3"/>
      <c r="O1635" s="44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3"/>
      <c r="O1636" s="44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3"/>
      <c r="O1637" s="44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3"/>
      <c r="O1638" s="44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3"/>
      <c r="O1639" s="44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3"/>
      <c r="O1640" s="44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3"/>
      <c r="O1641" s="44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3"/>
      <c r="O1642" s="44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3"/>
      <c r="O1643" s="44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3"/>
      <c r="O1644" s="44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3"/>
      <c r="O1645" s="44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3"/>
      <c r="O1646" s="44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3"/>
      <c r="O1647" s="44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3"/>
      <c r="O1648" s="44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3"/>
      <c r="O1649" s="44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3"/>
      <c r="O1650" s="44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3"/>
      <c r="O1651" s="44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3"/>
      <c r="O1652" s="44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3"/>
      <c r="O1653" s="44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3"/>
      <c r="O1654" s="44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3"/>
      <c r="O1655" s="44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3"/>
      <c r="O1656" s="44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3"/>
      <c r="O1657" s="44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3"/>
      <c r="O1658" s="44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3"/>
      <c r="O1659" s="44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3"/>
      <c r="O1660" s="44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3"/>
      <c r="O1661" s="44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3"/>
      <c r="O1662" s="44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3"/>
      <c r="O1663" s="44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3"/>
      <c r="O1664" s="44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3"/>
      <c r="O1665" s="44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3"/>
      <c r="O1666" s="44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3"/>
      <c r="O1667" s="44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3"/>
      <c r="O1668" s="44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3"/>
      <c r="O1669" s="44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3"/>
      <c r="O1670" s="44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3"/>
      <c r="O1671" s="44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3"/>
      <c r="O1672" s="44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3"/>
      <c r="O1673" s="44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3"/>
      <c r="O1674" s="44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3"/>
      <c r="O1675" s="44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3"/>
      <c r="O1676" s="44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3"/>
      <c r="O1677" s="44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3"/>
      <c r="O1678" s="44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3"/>
      <c r="O1679" s="44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3"/>
      <c r="O1680" s="44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3"/>
      <c r="O1681" s="44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3"/>
      <c r="O1682" s="44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3"/>
      <c r="O1683" s="44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3"/>
      <c r="O1684" s="44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3"/>
      <c r="O1685" s="44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3"/>
      <c r="O1686" s="44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3"/>
      <c r="O1687" s="44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3"/>
      <c r="O1688" s="44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3"/>
      <c r="O1689" s="44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3"/>
      <c r="O1690" s="44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3"/>
      <c r="O1691" s="44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3"/>
      <c r="O1692" s="44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3"/>
      <c r="O1693" s="44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3"/>
      <c r="O1694" s="44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3"/>
      <c r="O1695" s="44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3"/>
      <c r="O1696" s="44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3"/>
      <c r="O1697" s="44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3"/>
      <c r="O1698" s="44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3"/>
      <c r="O1699" s="44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3"/>
      <c r="O1700" s="44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3"/>
      <c r="O1701" s="44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3"/>
      <c r="O1702" s="44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3"/>
      <c r="O1703" s="44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3"/>
      <c r="O1704" s="44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3"/>
      <c r="O1705" s="44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3"/>
      <c r="O1706" s="44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3"/>
      <c r="O1707" s="44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3"/>
      <c r="O1708" s="44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3"/>
      <c r="O1709" s="44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3"/>
      <c r="O1710" s="44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3"/>
      <c r="O1711" s="44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3"/>
      <c r="O1712" s="44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3"/>
      <c r="O1713" s="44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3"/>
      <c r="O1714" s="44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3"/>
      <c r="O1715" s="44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3"/>
      <c r="O1716" s="44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3"/>
      <c r="O1717" s="44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3"/>
      <c r="O1718" s="44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3"/>
      <c r="O1719" s="44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3"/>
      <c r="O1720" s="44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3"/>
      <c r="O1721" s="44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3"/>
      <c r="O1722" s="44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3"/>
      <c r="O1723" s="44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3"/>
      <c r="O1724" s="44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3"/>
      <c r="O1725" s="44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3"/>
      <c r="O1726" s="44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3"/>
      <c r="O1727" s="44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3"/>
      <c r="O1728" s="44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3"/>
      <c r="O1729" s="44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3"/>
      <c r="O1730" s="44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3"/>
      <c r="O1731" s="44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3"/>
      <c r="O1732" s="44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3"/>
      <c r="O1733" s="44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3"/>
      <c r="O1734" s="44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3"/>
      <c r="O1735" s="44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3"/>
      <c r="O1736" s="44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3"/>
      <c r="O1737" s="44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3"/>
      <c r="O1738" s="44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3"/>
      <c r="O1739" s="44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3"/>
      <c r="O1740" s="44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3"/>
      <c r="O1741" s="44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3"/>
      <c r="O1742" s="44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3"/>
      <c r="O1743" s="44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3"/>
      <c r="O1744" s="44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3"/>
      <c r="O1745" s="44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3"/>
      <c r="O1746" s="44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3"/>
      <c r="O1747" s="44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3"/>
      <c r="O1748" s="44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3"/>
      <c r="O1749" s="44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3"/>
      <c r="O1750" s="44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3"/>
      <c r="O1751" s="44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3"/>
      <c r="O1752" s="44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3"/>
      <c r="O1753" s="44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3"/>
      <c r="O1754" s="44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3"/>
      <c r="O1755" s="44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3"/>
      <c r="O1756" s="44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3"/>
      <c r="O1757" s="44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3"/>
      <c r="O1758" s="44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3"/>
      <c r="O1759" s="44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3"/>
      <c r="O1760" s="44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3"/>
      <c r="O1761" s="44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3"/>
      <c r="O1762" s="44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3"/>
      <c r="O1763" s="44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3"/>
      <c r="O1764" s="44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3"/>
      <c r="O1765" s="44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3"/>
      <c r="O1766" s="44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3"/>
      <c r="O1767" s="44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3"/>
      <c r="O1768" s="44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3"/>
      <c r="O1769" s="44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3"/>
      <c r="O1770" s="44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3"/>
      <c r="O1771" s="44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3"/>
      <c r="O1772" s="44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3"/>
      <c r="O1773" s="44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3"/>
      <c r="O1774" s="44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3"/>
      <c r="O1775" s="44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3"/>
      <c r="O1776" s="44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3"/>
      <c r="O1777" s="44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3"/>
      <c r="O1778" s="44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3"/>
      <c r="O1779" s="44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3"/>
      <c r="O1780" s="44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3"/>
      <c r="O1781" s="44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3"/>
      <c r="O1782" s="44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3"/>
      <c r="O1783" s="44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3"/>
      <c r="O1784" s="44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3"/>
      <c r="O1785" s="44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3"/>
      <c r="O1786" s="44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3"/>
      <c r="O1787" s="44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3"/>
      <c r="O1788" s="44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3"/>
      <c r="O1789" s="44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3"/>
      <c r="O1790" s="44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3"/>
      <c r="O1791" s="44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3"/>
      <c r="O1792" s="44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3"/>
      <c r="O1793" s="44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3"/>
      <c r="O1794" s="44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3"/>
      <c r="O1795" s="44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3"/>
      <c r="O1796" s="44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3"/>
      <c r="O1797" s="44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3"/>
      <c r="O1798" s="44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3"/>
      <c r="O1799" s="44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3"/>
      <c r="O1800" s="44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3"/>
      <c r="O1801" s="44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3"/>
      <c r="O1802" s="44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3"/>
      <c r="O1803" s="44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3"/>
      <c r="O1804" s="44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3"/>
      <c r="O1805" s="44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3"/>
      <c r="O1806" s="44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3"/>
      <c r="O1807" s="44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3"/>
      <c r="O1808" s="44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3"/>
      <c r="O1809" s="44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3"/>
      <c r="O1810" s="44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3"/>
      <c r="O1811" s="44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3"/>
      <c r="O1812" s="44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3"/>
      <c r="O1813" s="44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3"/>
      <c r="O1814" s="44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3"/>
      <c r="O1815" s="44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3"/>
      <c r="O1816" s="44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3"/>
      <c r="O1817" s="44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3"/>
      <c r="O1818" s="44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3"/>
      <c r="O1819" s="44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3"/>
      <c r="O1820" s="44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3"/>
      <c r="O1821" s="44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3"/>
      <c r="O1822" s="44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3"/>
      <c r="O1823" s="44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3"/>
      <c r="O1824" s="44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3"/>
      <c r="O1825" s="44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3"/>
      <c r="O1826" s="44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3"/>
      <c r="O1827" s="44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3"/>
      <c r="O1828" s="44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3"/>
      <c r="O1829" s="44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3"/>
      <c r="O1830" s="44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3"/>
      <c r="O1831" s="44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3"/>
      <c r="O1832" s="44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3"/>
      <c r="O1833" s="44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3"/>
      <c r="O1834" s="44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3"/>
      <c r="O1835" s="44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3"/>
      <c r="O1836" s="44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3"/>
      <c r="O1837" s="44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3"/>
      <c r="O1838" s="44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3"/>
      <c r="O1839" s="44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3"/>
      <c r="O1840" s="44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3"/>
      <c r="O1841" s="44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3"/>
      <c r="O1842" s="44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3"/>
      <c r="O1843" s="44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3"/>
      <c r="O1844" s="44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3"/>
      <c r="O1845" s="44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3"/>
      <c r="O1846" s="44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3"/>
      <c r="O1847" s="44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3"/>
      <c r="O1848" s="44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3"/>
      <c r="O1849" s="44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3"/>
      <c r="O1850" s="44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3"/>
      <c r="O1851" s="44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3"/>
      <c r="O1852" s="44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3"/>
      <c r="O1853" s="44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3"/>
      <c r="O1854" s="44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3"/>
      <c r="O1855" s="44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3"/>
      <c r="O1856" s="44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3"/>
      <c r="O1857" s="44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3"/>
      <c r="O1858" s="44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3"/>
      <c r="O1859" s="44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3"/>
      <c r="O1860" s="44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3"/>
      <c r="O1861" s="44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3"/>
      <c r="O1862" s="44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3"/>
      <c r="O1863" s="44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3"/>
      <c r="O1864" s="44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3"/>
      <c r="O1865" s="44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3"/>
      <c r="O1866" s="44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3"/>
      <c r="O1867" s="44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3"/>
      <c r="O1868" s="44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3"/>
      <c r="O1869" s="44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3"/>
      <c r="O1870" s="44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3"/>
      <c r="O1871" s="44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3"/>
      <c r="O1872" s="44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3"/>
      <c r="O1873" s="44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3"/>
      <c r="O1874" s="44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3"/>
      <c r="O1875" s="44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3"/>
      <c r="O1876" s="44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3"/>
      <c r="O1877" s="44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3"/>
      <c r="O1878" s="44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3"/>
      <c r="O1879" s="44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3"/>
      <c r="O1880" s="44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3"/>
      <c r="O1881" s="44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3"/>
      <c r="O1882" s="44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3"/>
      <c r="O1883" s="44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3"/>
      <c r="O1884" s="44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3"/>
      <c r="O1885" s="44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3"/>
      <c r="O1886" s="44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3"/>
      <c r="O1887" s="44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3"/>
      <c r="O1888" s="44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3"/>
      <c r="O1889" s="44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3"/>
      <c r="O1890" s="44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3"/>
      <c r="O1891" s="44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3"/>
      <c r="O1892" s="44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3"/>
      <c r="O1893" s="44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3"/>
      <c r="O1894" s="44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3"/>
      <c r="O1895" s="44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3"/>
      <c r="O1896" s="44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3"/>
      <c r="O1897" s="44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3"/>
      <c r="O1898" s="44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3"/>
      <c r="O1899" s="44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3"/>
      <c r="O1900" s="44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3"/>
      <c r="O1901" s="44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3"/>
      <c r="O1902" s="44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3"/>
      <c r="O1903" s="44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3"/>
      <c r="O1904" s="44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3"/>
      <c r="O1905" s="44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3"/>
      <c r="O1906" s="44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3"/>
      <c r="O1907" s="44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3"/>
      <c r="O1908" s="44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3"/>
      <c r="O1909" s="44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3"/>
      <c r="O1910" s="44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3"/>
      <c r="O1911" s="44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3"/>
      <c r="O1912" s="44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3"/>
      <c r="O1913" s="44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3"/>
      <c r="O1914" s="44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3"/>
      <c r="O1915" s="44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3"/>
      <c r="O1916" s="44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3"/>
      <c r="O1917" s="44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3"/>
      <c r="O1918" s="44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3"/>
      <c r="O1919" s="44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3"/>
      <c r="O1920" s="44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3"/>
      <c r="O1921" s="44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3"/>
      <c r="O1922" s="44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3"/>
      <c r="O1923" s="44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3"/>
      <c r="O1924" s="44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3"/>
      <c r="O1925" s="44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3"/>
      <c r="O1926" s="44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3"/>
      <c r="O1927" s="44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3"/>
      <c r="O1928" s="44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3"/>
      <c r="O1929" s="44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3"/>
      <c r="O1930" s="44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3"/>
      <c r="O1931" s="44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3"/>
      <c r="O1932" s="44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3"/>
      <c r="O1933" s="44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3"/>
      <c r="O1934" s="44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3"/>
      <c r="O1935" s="44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3"/>
      <c r="O1936" s="44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3"/>
      <c r="O1937" s="44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3"/>
      <c r="O1938" s="44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3"/>
      <c r="O1939" s="44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3"/>
      <c r="O1940" s="44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3"/>
      <c r="O1941" s="44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3"/>
      <c r="O1942" s="44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3"/>
      <c r="O1943" s="44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3"/>
      <c r="O1944" s="44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3"/>
      <c r="O1945" s="44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3"/>
      <c r="O1946" s="44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3"/>
      <c r="O1947" s="44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3"/>
      <c r="O1948" s="44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3"/>
      <c r="O1949" s="44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3"/>
      <c r="O1950" s="44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3"/>
      <c r="O1951" s="44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3"/>
      <c r="O1952" s="44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3"/>
      <c r="O1953" s="44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3"/>
      <c r="O1954" s="44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3"/>
      <c r="O1955" s="44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3"/>
      <c r="O1956" s="44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3"/>
      <c r="O1957" s="44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3"/>
      <c r="O1958" s="44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3"/>
      <c r="O1959" s="44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3"/>
      <c r="O1960" s="44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3"/>
      <c r="O1961" s="44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3"/>
      <c r="O1962" s="44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3"/>
      <c r="O1963" s="44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3"/>
      <c r="O1964" s="44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3"/>
      <c r="O1965" s="44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3"/>
      <c r="O1966" s="44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3"/>
      <c r="O1967" s="44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3"/>
      <c r="O1968" s="44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3"/>
      <c r="O1969" s="44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3"/>
      <c r="O1970" s="44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3"/>
      <c r="O1971" s="44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3"/>
      <c r="O1972" s="44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3"/>
      <c r="O1973" s="44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3"/>
      <c r="O1974" s="44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3"/>
      <c r="O1975" s="44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3"/>
      <c r="O1976" s="44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3"/>
      <c r="O1977" s="44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3"/>
      <c r="O1978" s="44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3"/>
      <c r="O1979" s="44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3"/>
      <c r="O1980" s="44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3"/>
      <c r="O1981" s="44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3"/>
      <c r="O1982" s="44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3"/>
      <c r="O1983" s="44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3"/>
      <c r="O1984" s="44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3"/>
      <c r="O1985" s="44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3"/>
      <c r="O1986" s="44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3"/>
      <c r="O1987" s="44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3"/>
      <c r="O1988" s="44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3"/>
      <c r="O1989" s="44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3"/>
      <c r="O1990" s="44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3"/>
      <c r="O1991" s="44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3"/>
      <c r="O1992" s="44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3"/>
      <c r="O1993" s="44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3"/>
      <c r="O1994" s="44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3"/>
      <c r="O1995" s="44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3"/>
      <c r="O1996" s="44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3"/>
      <c r="O1997" s="44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3"/>
      <c r="O1998" s="44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3"/>
      <c r="O1999" s="44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3"/>
      <c r="O2000" s="44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3"/>
      <c r="O2001" s="44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3"/>
      <c r="O2002" s="44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3"/>
      <c r="O2003" s="44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3"/>
      <c r="O2004" s="44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3"/>
      <c r="O2005" s="44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3"/>
      <c r="O2006" s="44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3"/>
      <c r="O2007" s="44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3"/>
      <c r="O2008" s="44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3"/>
      <c r="O2009" s="44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3"/>
      <c r="O2010" s="44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3"/>
      <c r="O2011" s="44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3"/>
      <c r="O2012" s="44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3"/>
      <c r="O2013" s="44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3"/>
      <c r="O2014" s="44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3"/>
      <c r="O2015" s="44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3"/>
      <c r="O2016" s="44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3"/>
      <c r="O2017" s="44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3"/>
      <c r="O2018" s="44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3"/>
      <c r="O2019" s="44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3"/>
      <c r="O2020" s="44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3"/>
      <c r="O2021" s="44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3"/>
      <c r="O2022" s="44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3"/>
      <c r="O2023" s="44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3"/>
      <c r="O2024" s="44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3"/>
      <c r="O2025" s="44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3"/>
      <c r="O2026" s="44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3"/>
      <c r="O2027" s="44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3"/>
      <c r="O2028" s="44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3"/>
      <c r="O2029" s="44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3"/>
      <c r="O2030" s="44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3"/>
      <c r="O2031" s="44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3"/>
      <c r="O2032" s="44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3"/>
      <c r="O2033" s="44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3"/>
      <c r="O2034" s="44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3"/>
      <c r="O2035" s="44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3"/>
      <c r="O2036" s="44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3"/>
      <c r="O2037" s="44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3"/>
      <c r="O2038" s="44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3"/>
      <c r="O2039" s="44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3"/>
      <c r="O2040" s="44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3"/>
      <c r="O2041" s="44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3"/>
      <c r="O2042" s="44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3"/>
      <c r="O2043" s="44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3"/>
      <c r="O2044" s="44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3"/>
      <c r="O2045" s="44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3"/>
      <c r="O2046" s="44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3"/>
      <c r="O2047" s="44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3"/>
      <c r="O2048" s="44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3"/>
      <c r="O2049" s="44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3"/>
      <c r="O2050" s="44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3"/>
      <c r="O2051" s="44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3"/>
      <c r="O2052" s="44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3"/>
      <c r="O2053" s="44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3"/>
      <c r="O2054" s="44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3"/>
      <c r="O2055" s="44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3"/>
      <c r="O2056" s="44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3"/>
      <c r="O2057" s="44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3"/>
      <c r="O2058" s="44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3"/>
      <c r="O2059" s="44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3"/>
      <c r="O2060" s="44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3"/>
      <c r="O2061" s="44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3"/>
      <c r="O2062" s="44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3"/>
      <c r="O2063" s="44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3"/>
      <c r="O2064" s="44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3"/>
      <c r="O2065" s="44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3"/>
      <c r="O2066" s="44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3"/>
      <c r="O2067" s="44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3"/>
      <c r="O2068" s="44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3"/>
      <c r="O2069" s="44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3"/>
      <c r="O2070" s="44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3"/>
      <c r="O2071" s="44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3"/>
      <c r="O2072" s="44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3"/>
      <c r="O2073" s="44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3"/>
      <c r="O2074" s="44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3"/>
      <c r="O2075" s="44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3"/>
      <c r="O2076" s="44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3"/>
      <c r="O2077" s="44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3"/>
      <c r="O2078" s="44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3"/>
      <c r="O2079" s="44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3"/>
      <c r="O2080" s="44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3"/>
      <c r="O2081" s="44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3"/>
      <c r="O2082" s="44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3"/>
      <c r="O2083" s="44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3"/>
      <c r="O2084" s="44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3"/>
      <c r="O2085" s="44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3"/>
      <c r="O2086" s="44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3"/>
      <c r="O2087" s="44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3"/>
      <c r="O2088" s="44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3"/>
      <c r="O2089" s="44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3"/>
      <c r="O2090" s="44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3"/>
      <c r="O2091" s="44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3"/>
      <c r="O2092" s="44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3"/>
      <c r="O2093" s="44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3"/>
      <c r="O2094" s="44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3"/>
      <c r="O2095" s="44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3"/>
      <c r="O2096" s="44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3"/>
      <c r="O2097" s="44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3"/>
      <c r="O2098" s="44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3"/>
      <c r="O2099" s="44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3"/>
      <c r="O2100" s="44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3"/>
      <c r="O2101" s="44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3"/>
      <c r="O2102" s="44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3"/>
      <c r="O2103" s="44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3"/>
      <c r="O2104" s="44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3"/>
      <c r="O2105" s="44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3"/>
      <c r="O2106" s="44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3"/>
      <c r="O2107" s="44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3"/>
      <c r="O2108" s="44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3"/>
      <c r="O2109" s="44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3"/>
      <c r="O2110" s="44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3"/>
      <c r="O2111" s="44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3"/>
      <c r="O2112" s="44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3"/>
      <c r="O2113" s="44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3"/>
      <c r="O2114" s="44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3"/>
      <c r="O2115" s="44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3"/>
      <c r="O2116" s="44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3"/>
      <c r="O2117" s="44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3"/>
      <c r="O2118" s="44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3"/>
      <c r="O2119" s="44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3"/>
      <c r="O2120" s="44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3"/>
      <c r="O2121" s="44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3"/>
      <c r="O2122" s="44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3"/>
      <c r="O2123" s="44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3"/>
      <c r="O2124" s="44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3"/>
      <c r="O2125" s="44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3"/>
      <c r="O2126" s="44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3"/>
      <c r="O2127" s="44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3"/>
      <c r="O2128" s="44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3"/>
      <c r="O2129" s="44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3"/>
      <c r="O2130" s="44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3"/>
      <c r="O2131" s="44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3"/>
      <c r="O2132" s="44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3"/>
      <c r="O2133" s="44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3"/>
      <c r="O2134" s="44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3"/>
      <c r="O2135" s="44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3"/>
      <c r="O2136" s="44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3"/>
      <c r="O2137" s="44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3"/>
      <c r="O2138" s="44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3"/>
      <c r="O2139" s="44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3"/>
      <c r="O2140" s="44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3"/>
      <c r="O2141" s="44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3"/>
      <c r="O2142" s="44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3"/>
      <c r="O2143" s="44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3"/>
      <c r="O2144" s="44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3"/>
      <c r="O2145" s="44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3"/>
      <c r="O2146" s="44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3"/>
      <c r="O2147" s="44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3"/>
      <c r="O2148" s="44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3"/>
      <c r="O2149" s="44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3"/>
      <c r="O2150" s="44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3"/>
      <c r="O2151" s="44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3"/>
      <c r="O2152" s="44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3"/>
      <c r="O2153" s="44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3"/>
      <c r="O2154" s="44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3"/>
      <c r="O2155" s="44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3"/>
      <c r="O2156" s="44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3"/>
      <c r="O2157" s="44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3"/>
      <c r="O2158" s="44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3"/>
      <c r="O2159" s="44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3"/>
      <c r="O2160" s="44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3"/>
      <c r="O2161" s="44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3"/>
      <c r="O2162" s="44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3"/>
      <c r="O2163" s="44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3"/>
      <c r="O2164" s="44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3"/>
      <c r="O2165" s="44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3"/>
      <c r="O2166" s="44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3"/>
      <c r="O2167" s="44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3"/>
      <c r="O2168" s="44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3"/>
      <c r="O2169" s="44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3"/>
      <c r="O2170" s="44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3"/>
      <c r="O2171" s="44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3"/>
      <c r="O2172" s="44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3"/>
      <c r="O2173" s="44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3"/>
      <c r="O2174" s="44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3"/>
      <c r="O2175" s="44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3"/>
      <c r="O2176" s="44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3"/>
      <c r="O2177" s="44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3"/>
      <c r="O2178" s="44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3"/>
      <c r="O2179" s="44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3"/>
      <c r="O2180" s="44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3"/>
      <c r="O2181" s="44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3"/>
      <c r="O2182" s="44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3"/>
      <c r="O2183" s="44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3"/>
      <c r="O2184" s="44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3"/>
      <c r="O2185" s="44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3"/>
      <c r="O2186" s="44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3"/>
      <c r="O2187" s="44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3"/>
      <c r="O2188" s="44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3"/>
      <c r="O2189" s="44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3"/>
      <c r="O2190" s="44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3"/>
      <c r="O2191" s="44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3"/>
      <c r="O2192" s="44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3"/>
      <c r="O2193" s="44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3"/>
      <c r="O2194" s="44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3"/>
      <c r="O2195" s="44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3"/>
      <c r="O2196" s="44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3"/>
      <c r="O2197" s="44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3"/>
      <c r="O2198" s="44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3"/>
      <c r="O2199" s="44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3"/>
      <c r="O2200" s="44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3"/>
      <c r="O2201" s="44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3"/>
      <c r="O2202" s="44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3"/>
      <c r="O2203" s="44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3"/>
      <c r="O2204" s="44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3"/>
      <c r="O2205" s="44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3"/>
      <c r="O2206" s="44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3"/>
      <c r="O2207" s="44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3"/>
      <c r="O2208" s="44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3"/>
      <c r="O2209" s="44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3"/>
      <c r="O2210" s="44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3"/>
      <c r="O2211" s="44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3"/>
      <c r="O2212" s="44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3"/>
      <c r="O2213" s="44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3"/>
      <c r="O2214" s="44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3"/>
      <c r="O2215" s="44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3"/>
      <c r="O2216" s="44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3"/>
      <c r="O2217" s="44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3"/>
      <c r="O2218" s="44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3"/>
      <c r="O2219" s="44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3"/>
      <c r="O2220" s="44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3"/>
      <c r="O2221" s="44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3"/>
      <c r="O2222" s="44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3"/>
      <c r="O2223" s="44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3"/>
      <c r="O2224" s="44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3"/>
      <c r="O2225" s="44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3"/>
      <c r="O2226" s="44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3"/>
      <c r="O2227" s="44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3"/>
      <c r="O2228" s="44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3"/>
      <c r="O2229" s="44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3"/>
      <c r="O2230" s="44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3"/>
      <c r="O2231" s="44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3"/>
      <c r="O2232" s="44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3"/>
      <c r="O2233" s="44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3"/>
      <c r="O2234" s="44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3"/>
      <c r="O2235" s="44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3"/>
      <c r="O2236" s="44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3"/>
      <c r="O2237" s="44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3"/>
      <c r="O2238" s="44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3"/>
      <c r="O2239" s="44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3"/>
      <c r="O2240" s="44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3"/>
      <c r="O2241" s="44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3"/>
      <c r="O2242" s="44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3"/>
      <c r="O2243" s="44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3"/>
      <c r="O2244" s="44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3"/>
      <c r="O2245" s="44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3"/>
      <c r="O2246" s="44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3"/>
      <c r="O2247" s="44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3"/>
      <c r="O2248" s="44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3"/>
      <c r="O2249" s="44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3"/>
      <c r="O2250" s="44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3"/>
      <c r="O2251" s="44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3"/>
      <c r="O2252" s="44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3"/>
      <c r="O2253" s="44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3"/>
      <c r="O2254" s="44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3"/>
      <c r="O2255" s="44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3"/>
      <c r="O2256" s="44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3"/>
      <c r="O2257" s="44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3"/>
      <c r="O2258" s="44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3"/>
      <c r="O2259" s="44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3"/>
      <c r="O2260" s="44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3"/>
      <c r="O2261" s="44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3"/>
      <c r="O2262" s="44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3"/>
      <c r="O2263" s="44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3"/>
      <c r="O2264" s="44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3"/>
      <c r="O2265" s="44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3"/>
      <c r="O2266" s="44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3"/>
      <c r="O2267" s="44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3"/>
      <c r="O2268" s="44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3"/>
      <c r="O2269" s="44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3"/>
      <c r="O2270" s="44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3"/>
      <c r="O2271" s="44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3"/>
      <c r="O2272" s="44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3"/>
      <c r="O2273" s="44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3"/>
      <c r="O2274" s="44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3"/>
      <c r="O2275" s="44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3"/>
      <c r="O2276" s="44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3"/>
      <c r="O2277" s="44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3"/>
      <c r="O2278" s="44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3"/>
      <c r="O2279" s="44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3"/>
      <c r="O2280" s="44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3"/>
      <c r="O2281" s="44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3"/>
      <c r="O2282" s="44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3"/>
      <c r="O2283" s="44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3"/>
      <c r="O2284" s="44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3"/>
      <c r="O2285" s="44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3"/>
      <c r="O2286" s="44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3"/>
      <c r="O2287" s="44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3"/>
      <c r="O2288" s="44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3"/>
      <c r="O2289" s="44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3"/>
      <c r="O2290" s="44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3"/>
      <c r="O2291" s="44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3"/>
      <c r="O2292" s="44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3"/>
      <c r="O2293" s="44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3"/>
      <c r="O2294" s="44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3"/>
      <c r="O2295" s="44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3"/>
      <c r="O2296" s="44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3"/>
      <c r="O2297" s="44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3"/>
      <c r="O2298" s="44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3"/>
      <c r="O2299" s="44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3"/>
      <c r="O2300" s="44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3"/>
      <c r="O2301" s="44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3"/>
      <c r="O2302" s="44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3"/>
      <c r="O2303" s="44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3"/>
      <c r="O2304" s="44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3"/>
      <c r="O2305" s="44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3"/>
      <c r="O2306" s="44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3"/>
      <c r="O2307" s="44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3"/>
      <c r="O2308" s="44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3"/>
      <c r="O2309" s="44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3"/>
      <c r="O2310" s="44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3"/>
      <c r="O2311" s="44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3"/>
      <c r="O2312" s="44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3"/>
      <c r="O2313" s="44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3"/>
      <c r="O2314" s="44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3"/>
      <c r="O2315" s="44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3"/>
      <c r="O2316" s="44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3"/>
      <c r="O2317" s="44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3"/>
      <c r="O2318" s="44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3"/>
      <c r="O2319" s="44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3"/>
      <c r="O2320" s="44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3"/>
      <c r="O2321" s="44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3"/>
      <c r="O2322" s="44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3"/>
      <c r="O2323" s="44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3"/>
      <c r="O2324" s="44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3"/>
      <c r="O2325" s="44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3"/>
      <c r="O2326" s="44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3"/>
      <c r="O2327" s="44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3"/>
      <c r="O2328" s="44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3"/>
      <c r="O2329" s="44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3"/>
      <c r="O2330" s="44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3"/>
      <c r="O2331" s="44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3"/>
      <c r="O2332" s="44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3"/>
      <c r="O2333" s="44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3"/>
      <c r="O2334" s="44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3"/>
      <c r="O2335" s="44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3"/>
      <c r="O2336" s="44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3"/>
      <c r="O2337" s="44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3"/>
      <c r="O2338" s="44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3"/>
      <c r="O2339" s="44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3"/>
      <c r="O2340" s="44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3"/>
      <c r="O2341" s="44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3"/>
      <c r="O2342" s="44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3"/>
      <c r="O2343" s="44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3"/>
      <c r="O2344" s="44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3"/>
      <c r="O2345" s="44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3"/>
      <c r="O2346" s="44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3"/>
      <c r="O2347" s="44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3"/>
      <c r="O2348" s="44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3"/>
      <c r="O2349" s="44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3"/>
      <c r="O2350" s="44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3"/>
      <c r="O2351" s="44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3"/>
      <c r="O2352" s="44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3"/>
      <c r="O2353" s="44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3"/>
      <c r="O2354" s="44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3"/>
      <c r="O2355" s="44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3"/>
      <c r="O2356" s="44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3"/>
      <c r="O2357" s="44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3"/>
      <c r="O2358" s="44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3"/>
      <c r="O2359" s="44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3"/>
      <c r="O2360" s="44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3"/>
      <c r="O2361" s="44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3"/>
      <c r="O2362" s="44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3"/>
      <c r="O2363" s="44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3"/>
      <c r="O2364" s="44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3"/>
      <c r="O2365" s="44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3"/>
      <c r="O2366" s="44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3"/>
      <c r="O2367" s="44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3"/>
      <c r="O2368" s="44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3"/>
      <c r="O2369" s="44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3"/>
      <c r="O2370" s="44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3"/>
      <c r="O2371" s="44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3"/>
      <c r="O2372" s="44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3"/>
      <c r="O2373" s="44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3"/>
      <c r="O2374" s="44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3"/>
      <c r="O2375" s="44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3"/>
      <c r="O2376" s="44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3"/>
      <c r="O2377" s="44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3"/>
      <c r="O2378" s="44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3"/>
      <c r="O2379" s="44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3"/>
      <c r="O2380" s="44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3"/>
      <c r="O2381" s="44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3"/>
      <c r="O2382" s="44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3"/>
      <c r="O2383" s="44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3"/>
      <c r="O2384" s="44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3"/>
      <c r="O2385" s="44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3"/>
      <c r="O2386" s="44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3"/>
      <c r="O2387" s="44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3"/>
      <c r="O2388" s="44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3"/>
      <c r="O2389" s="44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3"/>
      <c r="O2390" s="44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3"/>
      <c r="O2391" s="44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3"/>
      <c r="O2392" s="44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3"/>
      <c r="O2393" s="44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3"/>
      <c r="O2394" s="44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3"/>
      <c r="O2395" s="44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3"/>
      <c r="O2396" s="44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3"/>
      <c r="O2397" s="44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3"/>
      <c r="O2398" s="44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3"/>
      <c r="O2399" s="44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3"/>
      <c r="O2400" s="44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3"/>
      <c r="O2401" s="44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3"/>
      <c r="O2402" s="44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3"/>
      <c r="O2403" s="44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3"/>
      <c r="O2404" s="44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3"/>
      <c r="O2405" s="44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3"/>
      <c r="O2406" s="44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3"/>
      <c r="O2407" s="44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3"/>
      <c r="O2408" s="44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3"/>
      <c r="O2409" s="44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3"/>
      <c r="O2410" s="44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3"/>
      <c r="O2411" s="44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3"/>
      <c r="O2412" s="44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3"/>
      <c r="O2413" s="44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3"/>
      <c r="O2414" s="44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3"/>
      <c r="O2415" s="44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3"/>
      <c r="O2416" s="44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3"/>
      <c r="O2417" s="44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3"/>
      <c r="O2418" s="44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3"/>
      <c r="O2419" s="44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3"/>
      <c r="O2420" s="44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3"/>
      <c r="O2421" s="44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3"/>
      <c r="O2422" s="44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3"/>
      <c r="O2423" s="44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3"/>
      <c r="O2424" s="44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3"/>
      <c r="O2425" s="44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3"/>
      <c r="O2426" s="44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3"/>
      <c r="O2427" s="44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3"/>
      <c r="O2428" s="44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3"/>
      <c r="O2429" s="44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3"/>
      <c r="O2430" s="44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3"/>
      <c r="O2431" s="44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3"/>
      <c r="O2432" s="44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3"/>
      <c r="O2433" s="44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3"/>
      <c r="O2434" s="44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3"/>
      <c r="O2435" s="44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3"/>
      <c r="O2436" s="44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3"/>
      <c r="O2437" s="44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3"/>
      <c r="O2438" s="44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3"/>
      <c r="O2439" s="44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3"/>
      <c r="O2440" s="44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3"/>
      <c r="O2441" s="44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3"/>
      <c r="O2442" s="44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3"/>
      <c r="O2443" s="44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3"/>
      <c r="O2444" s="44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3"/>
      <c r="O2445" s="44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3"/>
      <c r="O2446" s="44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3"/>
      <c r="O2447" s="44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3"/>
      <c r="O2448" s="44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3"/>
      <c r="O2449" s="44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3"/>
      <c r="O2450" s="44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3"/>
      <c r="O2451" s="44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3"/>
      <c r="O2452" s="44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3"/>
      <c r="O2453" s="44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3"/>
      <c r="O2454" s="44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3"/>
      <c r="O2455" s="44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3"/>
      <c r="O2456" s="44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3"/>
      <c r="O2457" s="44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3"/>
      <c r="O2458" s="44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3"/>
      <c r="O2459" s="44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3"/>
      <c r="O2460" s="44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3"/>
      <c r="O2461" s="44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3"/>
      <c r="O2462" s="44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3"/>
      <c r="O2463" s="44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3"/>
      <c r="O2464" s="44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3"/>
      <c r="O2465" s="44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3"/>
      <c r="O2466" s="44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3"/>
      <c r="O2467" s="44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3"/>
      <c r="O2468" s="44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3"/>
      <c r="O2469" s="44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3"/>
      <c r="O2470" s="44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3"/>
      <c r="O2471" s="44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3"/>
      <c r="O2472" s="44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3"/>
      <c r="O2473" s="44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3"/>
      <c r="O2474" s="44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3"/>
      <c r="O2475" s="44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3"/>
      <c r="O2476" s="44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3"/>
      <c r="O2477" s="44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3"/>
      <c r="O2478" s="44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3"/>
      <c r="O2479" s="44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3"/>
      <c r="O2480" s="44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3"/>
      <c r="O2481" s="44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3"/>
      <c r="O2482" s="44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3"/>
      <c r="O2483" s="44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3"/>
      <c r="O2484" s="44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3"/>
      <c r="O2485" s="44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3"/>
      <c r="O2486" s="44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3"/>
      <c r="O2487" s="44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3"/>
      <c r="O2488" s="44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3"/>
      <c r="O2489" s="44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3"/>
      <c r="O2490" s="44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3"/>
      <c r="O2491" s="44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3"/>
      <c r="O2492" s="44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3"/>
      <c r="O2493" s="44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3"/>
      <c r="O2494" s="44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3"/>
      <c r="O2495" s="44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3"/>
      <c r="O2496" s="44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3"/>
      <c r="O2497" s="44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3"/>
      <c r="O2498" s="44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3"/>
      <c r="O2499" s="44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3"/>
      <c r="O2500" s="44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3"/>
      <c r="O2501" s="44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3"/>
      <c r="O2502" s="44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3"/>
      <c r="O2503" s="44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3"/>
      <c r="O2504" s="44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3"/>
      <c r="O2505" s="44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3"/>
      <c r="O2506" s="44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3"/>
      <c r="O2507" s="44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3"/>
      <c r="O2508" s="44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3"/>
      <c r="O2509" s="44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3"/>
      <c r="O2510" s="44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3"/>
      <c r="O2511" s="44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3"/>
      <c r="O2512" s="44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3"/>
      <c r="O2513" s="44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3"/>
      <c r="O2514" s="44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3"/>
      <c r="O2515" s="44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3"/>
      <c r="O2516" s="44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3"/>
      <c r="O2517" s="44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3"/>
      <c r="O2518" s="44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3"/>
      <c r="O2519" s="44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3"/>
      <c r="O2520" s="44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3"/>
      <c r="O2521" s="44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3"/>
      <c r="O2522" s="44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3"/>
      <c r="O2523" s="44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3"/>
      <c r="O2524" s="44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3"/>
      <c r="O2525" s="44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3"/>
      <c r="O2526" s="44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3"/>
      <c r="O2527" s="44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3"/>
      <c r="O2528" s="44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3"/>
      <c r="O2529" s="44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3"/>
      <c r="O2530" s="44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3"/>
      <c r="O2531" s="44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3"/>
      <c r="O2532" s="44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3"/>
      <c r="O2533" s="44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3"/>
      <c r="O2534" s="44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3"/>
      <c r="O2535" s="44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3"/>
      <c r="O2536" s="44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3"/>
      <c r="O2537" s="44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3"/>
      <c r="O2538" s="44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3"/>
      <c r="O2539" s="44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3"/>
      <c r="O2540" s="44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3"/>
      <c r="O2541" s="44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3"/>
      <c r="O2542" s="44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3"/>
      <c r="O2543" s="44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3"/>
      <c r="O2544" s="44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3"/>
      <c r="O2545" s="44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3"/>
      <c r="O2546" s="44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3"/>
      <c r="O2547" s="44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3"/>
      <c r="O2548" s="44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3"/>
      <c r="O2549" s="44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3"/>
      <c r="O2550" s="44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3"/>
      <c r="O2551" s="44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3"/>
      <c r="O2552" s="44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3"/>
      <c r="O2553" s="44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3"/>
      <c r="O2554" s="44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3"/>
      <c r="O2555" s="44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3"/>
      <c r="O2556" s="44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3"/>
      <c r="O2557" s="44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3"/>
      <c r="O2558" s="44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3"/>
      <c r="O2559" s="44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3"/>
      <c r="O2560" s="44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3"/>
      <c r="O2561" s="44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3"/>
      <c r="O2562" s="44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3"/>
      <c r="O2563" s="44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3"/>
      <c r="O2564" s="44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3"/>
      <c r="O2565" s="44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3"/>
      <c r="O2566" s="44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3"/>
      <c r="O2567" s="44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3"/>
      <c r="O2568" s="44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3"/>
      <c r="O2569" s="44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3"/>
      <c r="O2570" s="44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3"/>
      <c r="O2571" s="44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3"/>
      <c r="O2572" s="44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3"/>
      <c r="O2573" s="44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3"/>
      <c r="O2574" s="44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3"/>
      <c r="O2575" s="44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3"/>
      <c r="O2576" s="44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3"/>
      <c r="O2577" s="44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3"/>
      <c r="O2578" s="44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3"/>
      <c r="O2579" s="44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3"/>
      <c r="O2580" s="44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3"/>
      <c r="O2581" s="44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3"/>
      <c r="O2582" s="44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3"/>
      <c r="O2583" s="44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3"/>
      <c r="O2584" s="44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3"/>
      <c r="O2585" s="44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3"/>
      <c r="O2586" s="44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3"/>
      <c r="O2587" s="44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3"/>
      <c r="O2588" s="44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3"/>
      <c r="O2589" s="44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3"/>
      <c r="O2590" s="44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3"/>
      <c r="O2591" s="44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3"/>
      <c r="O2592" s="44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3"/>
      <c r="O2593" s="44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3"/>
      <c r="O2594" s="44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3"/>
      <c r="O2595" s="44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3"/>
      <c r="O2596" s="44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3"/>
      <c r="O2597" s="44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3"/>
      <c r="O2598" s="44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3"/>
      <c r="O2599" s="44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3"/>
      <c r="O2600" s="44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3"/>
      <c r="O2601" s="44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3"/>
      <c r="O2602" s="44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3"/>
      <c r="O2603" s="44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3"/>
      <c r="O2604" s="44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3"/>
      <c r="O2605" s="44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3"/>
      <c r="O2606" s="44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3"/>
      <c r="O2607" s="44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3"/>
      <c r="O2608" s="44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3"/>
      <c r="O2609" s="44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3"/>
      <c r="O2610" s="44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3"/>
      <c r="O2611" s="44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3"/>
      <c r="O2612" s="44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3"/>
      <c r="O2613" s="44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3"/>
      <c r="O2614" s="44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3"/>
      <c r="O2615" s="44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3"/>
      <c r="O2616" s="44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3"/>
      <c r="O2617" s="44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3"/>
      <c r="O2618" s="44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3"/>
      <c r="O2619" s="44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3"/>
      <c r="O2620" s="44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3"/>
      <c r="O2621" s="44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3"/>
      <c r="O2622" s="44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3"/>
      <c r="O2623" s="44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3"/>
      <c r="O2624" s="44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3"/>
      <c r="O2625" s="44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3"/>
      <c r="O2626" s="44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3"/>
      <c r="O2627" s="44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3"/>
      <c r="O2628" s="44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3"/>
      <c r="O2629" s="44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3"/>
      <c r="O2630" s="44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3"/>
      <c r="O2631" s="44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3"/>
      <c r="O2632" s="44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3"/>
      <c r="O2633" s="44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3"/>
      <c r="O2634" s="44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3"/>
      <c r="O2635" s="44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3"/>
      <c r="O2636" s="44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3"/>
      <c r="O2637" s="44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3"/>
      <c r="O2638" s="44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3"/>
      <c r="O2639" s="44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3"/>
      <c r="O2640" s="44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3"/>
      <c r="O2641" s="44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3"/>
      <c r="O2642" s="44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3"/>
      <c r="O2643" s="44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3"/>
      <c r="O2644" s="44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3"/>
      <c r="O2645" s="44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3"/>
      <c r="O2646" s="44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3"/>
      <c r="O2647" s="44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3"/>
      <c r="O2648" s="44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3"/>
      <c r="O2649" s="44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3"/>
      <c r="O2650" s="44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3"/>
      <c r="O2651" s="44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3"/>
      <c r="O2652" s="44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3"/>
      <c r="O2653" s="44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3"/>
      <c r="O2654" s="44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3"/>
      <c r="O2655" s="44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3"/>
      <c r="O2656" s="44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3"/>
      <c r="O2657" s="44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3"/>
      <c r="O2658" s="44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3"/>
      <c r="O2659" s="44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3"/>
      <c r="O2660" s="44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3"/>
      <c r="O2661" s="44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3"/>
      <c r="O2662" s="44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3"/>
      <c r="O2663" s="44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3"/>
      <c r="O2664" s="44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3"/>
      <c r="O2665" s="44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3"/>
      <c r="O2666" s="44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3"/>
      <c r="O2667" s="44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3"/>
      <c r="O2668" s="44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3"/>
      <c r="O2669" s="44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3"/>
      <c r="O2670" s="44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3"/>
      <c r="O2671" s="44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3"/>
      <c r="O2672" s="44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3"/>
      <c r="O2673" s="44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3"/>
      <c r="O2674" s="44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3"/>
      <c r="O2675" s="44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3"/>
      <c r="O2676" s="44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3"/>
      <c r="O2677" s="44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3"/>
      <c r="O2678" s="44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3"/>
      <c r="O2679" s="44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3"/>
      <c r="O2680" s="44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3"/>
      <c r="O2681" s="44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3"/>
      <c r="O2682" s="44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3"/>
      <c r="O2683" s="44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3"/>
      <c r="O2684" s="44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3"/>
      <c r="O2685" s="44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3"/>
      <c r="O2686" s="44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3"/>
      <c r="O2687" s="44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3"/>
      <c r="O2688" s="44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3"/>
      <c r="O2689" s="44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3"/>
      <c r="O2690" s="44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3"/>
      <c r="O2691" s="44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3"/>
      <c r="O2692" s="44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3"/>
      <c r="O2693" s="44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3"/>
      <c r="O2694" s="44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3"/>
      <c r="O2695" s="44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3"/>
      <c r="O2696" s="44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3"/>
      <c r="O2697" s="44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3"/>
      <c r="O2698" s="44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3"/>
      <c r="O2699" s="44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3"/>
      <c r="O2700" s="44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3"/>
      <c r="O2701" s="44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3"/>
      <c r="O2702" s="44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3"/>
      <c r="O2703" s="44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3"/>
      <c r="O2704" s="44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3"/>
      <c r="O2705" s="44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3"/>
      <c r="O2706" s="44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3"/>
      <c r="O2707" s="44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3"/>
      <c r="O2708" s="44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3"/>
      <c r="O2709" s="44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3"/>
      <c r="O2710" s="44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3"/>
      <c r="O2711" s="44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3"/>
      <c r="O2712" s="44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3"/>
      <c r="O2713" s="44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3"/>
      <c r="O2714" s="44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3"/>
      <c r="O2715" s="44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3"/>
      <c r="O2716" s="44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3"/>
      <c r="O2717" s="44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3"/>
      <c r="O2718" s="44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3"/>
      <c r="O2719" s="44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3"/>
      <c r="O2720" s="44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3"/>
      <c r="O2721" s="44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3"/>
      <c r="O2722" s="44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3"/>
      <c r="O2723" s="44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3"/>
      <c r="O2724" s="44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3"/>
      <c r="O2725" s="44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3"/>
      <c r="O2726" s="44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3"/>
      <c r="O2727" s="44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3"/>
      <c r="O2728" s="44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3"/>
      <c r="O2729" s="44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3"/>
      <c r="O2730" s="44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3"/>
      <c r="O2731" s="44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3"/>
      <c r="O2732" s="44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3"/>
      <c r="O2733" s="44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3"/>
      <c r="O2734" s="44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3"/>
      <c r="O2735" s="44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3"/>
      <c r="O2736" s="44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3"/>
      <c r="O2737" s="44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3"/>
      <c r="O2738" s="44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3"/>
      <c r="O2739" s="44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3"/>
      <c r="O2740" s="44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3"/>
      <c r="O2741" s="44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3"/>
      <c r="O2742" s="44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3"/>
      <c r="O2743" s="44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3"/>
      <c r="O2744" s="44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3"/>
      <c r="O2745" s="44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3"/>
      <c r="O2746" s="44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3"/>
      <c r="O2747" s="44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3"/>
      <c r="O2748" s="44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3"/>
      <c r="O2749" s="44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3"/>
      <c r="O2750" s="44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3"/>
      <c r="O2751" s="44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3"/>
      <c r="O2752" s="44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3"/>
      <c r="O2753" s="44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3"/>
      <c r="O2754" s="44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3"/>
      <c r="O2755" s="44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3"/>
      <c r="O2756" s="44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3"/>
      <c r="O2757" s="44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3"/>
      <c r="O2758" s="44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3"/>
      <c r="O2759" s="44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3"/>
      <c r="O2760" s="44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3"/>
      <c r="O2761" s="44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3"/>
      <c r="O2762" s="44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3"/>
      <c r="O2763" s="44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3"/>
      <c r="O2764" s="44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3"/>
      <c r="O2765" s="44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3"/>
      <c r="O2766" s="44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3"/>
      <c r="O2767" s="44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3"/>
      <c r="O2768" s="44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3"/>
      <c r="O2769" s="44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3"/>
      <c r="O2770" s="44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3"/>
      <c r="O2771" s="44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3"/>
      <c r="O2772" s="44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3"/>
      <c r="O2773" s="44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3"/>
      <c r="O2774" s="44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3"/>
      <c r="O2775" s="44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3"/>
      <c r="O2776" s="44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3"/>
      <c r="O2777" s="44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3"/>
      <c r="O2778" s="44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3"/>
      <c r="O2779" s="44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3"/>
      <c r="O2780" s="44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3"/>
      <c r="O2781" s="44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3"/>
      <c r="O2782" s="44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3"/>
      <c r="O2783" s="44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3"/>
      <c r="O2784" s="44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3"/>
      <c r="O2785" s="44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3"/>
      <c r="O2786" s="44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3"/>
      <c r="O2787" s="44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3"/>
      <c r="O2788" s="44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3"/>
      <c r="O2789" s="44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3"/>
      <c r="O2790" s="44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3"/>
      <c r="O2791" s="44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3"/>
      <c r="O2792" s="44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3"/>
      <c r="O2793" s="44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3"/>
      <c r="O2794" s="44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3"/>
      <c r="O2795" s="44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3"/>
      <c r="O2796" s="44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3"/>
      <c r="O2797" s="44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3"/>
      <c r="O2798" s="44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3"/>
      <c r="O2799" s="44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3"/>
      <c r="O2800" s="44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3"/>
      <c r="O2801" s="44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3"/>
      <c r="O2802" s="44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3"/>
      <c r="O2803" s="44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3"/>
      <c r="O2804" s="44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3"/>
      <c r="O2805" s="44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3"/>
      <c r="O2806" s="44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3"/>
      <c r="O2807" s="44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3"/>
      <c r="O2808" s="44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3"/>
      <c r="O2809" s="44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3"/>
      <c r="O2810" s="44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3"/>
      <c r="O2811" s="44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3"/>
      <c r="O2812" s="44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3"/>
      <c r="O2813" s="44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3"/>
      <c r="O2814" s="44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3"/>
      <c r="O2815" s="44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3"/>
      <c r="O2816" s="44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3"/>
      <c r="O2817" s="44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3"/>
      <c r="O2818" s="44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3"/>
      <c r="O2819" s="44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3"/>
      <c r="O2820" s="44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3"/>
      <c r="O2821" s="44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3"/>
      <c r="O2822" s="44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3"/>
      <c r="O2823" s="44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3"/>
      <c r="O2824" s="44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3"/>
      <c r="O2825" s="44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3"/>
      <c r="O2826" s="44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3"/>
      <c r="O2827" s="44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3"/>
      <c r="O2828" s="44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3"/>
      <c r="O2829" s="44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3"/>
      <c r="O2830" s="44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3"/>
      <c r="O2831" s="44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3"/>
      <c r="O2832" s="44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3"/>
      <c r="O2833" s="44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3"/>
      <c r="O2834" s="44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3"/>
      <c r="O2835" s="44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3"/>
      <c r="O2836" s="44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3"/>
      <c r="O2837" s="44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3"/>
      <c r="O2838" s="44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3"/>
      <c r="O2839" s="44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3"/>
      <c r="O2840" s="44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3"/>
      <c r="O2841" s="44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3"/>
      <c r="O2842" s="44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3"/>
      <c r="O2843" s="44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3"/>
      <c r="O2844" s="44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3"/>
      <c r="O2845" s="44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3"/>
      <c r="O2846" s="44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3"/>
      <c r="O2847" s="44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3"/>
      <c r="O2848" s="44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3"/>
      <c r="O2849" s="44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3"/>
      <c r="O2850" s="44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3"/>
      <c r="O2851" s="44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3"/>
      <c r="O2852" s="44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3"/>
      <c r="O2853" s="44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3"/>
      <c r="O2854" s="44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3"/>
      <c r="O2855" s="44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3"/>
      <c r="O2856" s="44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3"/>
      <c r="O2857" s="44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3"/>
      <c r="O2858" s="44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3"/>
      <c r="O2859" s="44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3"/>
      <c r="O2860" s="44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3"/>
      <c r="O2861" s="44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3"/>
      <c r="O2862" s="44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3"/>
      <c r="O2863" s="44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3"/>
      <c r="O2864" s="44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3"/>
      <c r="O2865" s="44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3"/>
      <c r="O2866" s="44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3"/>
      <c r="O2867" s="44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3"/>
      <c r="O2868" s="44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3"/>
      <c r="O2869" s="44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3"/>
      <c r="O2870" s="44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3"/>
      <c r="O2871" s="44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3"/>
      <c r="O2872" s="44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3"/>
      <c r="O2873" s="44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3"/>
      <c r="O2874" s="44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3"/>
      <c r="O2875" s="44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3"/>
      <c r="O2876" s="44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3"/>
      <c r="O2877" s="44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3"/>
      <c r="O2878" s="44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3"/>
      <c r="O2879" s="44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3"/>
      <c r="O2880" s="44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3"/>
      <c r="O2881" s="44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3"/>
      <c r="O2882" s="44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3"/>
      <c r="O2883" s="44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3"/>
      <c r="O2884" s="44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3"/>
      <c r="O2885" s="44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3"/>
      <c r="O2886" s="44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3"/>
      <c r="O2887" s="44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3"/>
      <c r="O2888" s="44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3"/>
      <c r="O2889" s="44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3"/>
      <c r="O2890" s="44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3"/>
      <c r="O2891" s="44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3"/>
      <c r="O2892" s="44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3"/>
      <c r="O2893" s="44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3"/>
      <c r="O2894" s="44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3"/>
      <c r="O2895" s="44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3"/>
      <c r="O2896" s="44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3"/>
      <c r="O2897" s="44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3"/>
      <c r="O2898" s="44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3"/>
      <c r="O2899" s="44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3"/>
      <c r="O2900" s="44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3"/>
      <c r="O2901" s="44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3"/>
      <c r="O2902" s="44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3"/>
      <c r="O2903" s="44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3"/>
      <c r="O2904" s="44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3"/>
      <c r="O2905" s="44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3"/>
      <c r="O2906" s="44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3"/>
      <c r="O2907" s="44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3"/>
      <c r="O2908" s="44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3"/>
      <c r="O2909" s="44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3"/>
      <c r="O2910" s="44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3"/>
      <c r="O2911" s="44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3"/>
      <c r="O2912" s="44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3"/>
      <c r="O2913" s="44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3"/>
      <c r="O2914" s="44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3"/>
      <c r="O2915" s="44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3"/>
      <c r="O2916" s="44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3"/>
      <c r="O2917" s="44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3"/>
      <c r="O2918" s="44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3"/>
      <c r="O2919" s="44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3"/>
      <c r="O2920" s="44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3"/>
      <c r="O2921" s="44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3"/>
      <c r="O2922" s="44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3"/>
      <c r="O2923" s="44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3"/>
      <c r="O2924" s="44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3"/>
      <c r="O2925" s="44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3"/>
      <c r="O2926" s="44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3"/>
      <c r="O2927" s="44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3"/>
      <c r="O2928" s="44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3"/>
      <c r="O2929" s="44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3"/>
      <c r="O2930" s="44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3"/>
      <c r="O2931" s="44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3"/>
      <c r="O2932" s="44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3"/>
      <c r="O2933" s="44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3"/>
      <c r="O2934" s="44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3"/>
      <c r="O2935" s="44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3"/>
      <c r="O2936" s="44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3"/>
      <c r="O2937" s="44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3"/>
      <c r="O2938" s="44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3"/>
      <c r="O2939" s="44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3"/>
      <c r="O2940" s="44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3"/>
      <c r="O2941" s="44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3"/>
      <c r="O2942" s="44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3"/>
      <c r="O2943" s="44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3"/>
      <c r="O2944" s="44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3"/>
      <c r="O2945" s="44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3"/>
      <c r="O2946" s="44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3"/>
      <c r="O2947" s="44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3"/>
      <c r="O2948" s="44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3"/>
      <c r="O2949" s="44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3"/>
      <c r="O2950" s="44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3"/>
      <c r="O2951" s="44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3"/>
      <c r="O2952" s="44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3"/>
      <c r="O2953" s="44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3"/>
      <c r="O2954" s="44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3"/>
      <c r="O2955" s="44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3"/>
      <c r="O2956" s="44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3"/>
      <c r="O2957" s="44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3"/>
      <c r="O2958" s="44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3"/>
      <c r="O2959" s="44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3"/>
      <c r="O2960" s="44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3"/>
      <c r="O2961" s="44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3"/>
      <c r="O2962" s="44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3"/>
      <c r="O2963" s="44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3"/>
      <c r="O2964" s="44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3"/>
      <c r="O2965" s="44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3"/>
      <c r="O2966" s="44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3"/>
      <c r="O2967" s="44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3"/>
      <c r="O2968" s="44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3"/>
      <c r="O2969" s="44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3"/>
      <c r="O2970" s="44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3"/>
      <c r="O2971" s="44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3"/>
      <c r="O2972" s="44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3"/>
      <c r="O2973" s="44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3"/>
      <c r="O2974" s="44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3"/>
      <c r="O2975" s="44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3"/>
      <c r="O2976" s="44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3"/>
      <c r="O2977" s="44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3"/>
      <c r="O2978" s="44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3"/>
      <c r="O2979" s="44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3"/>
      <c r="O2980" s="44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3"/>
      <c r="O2981" s="44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3"/>
      <c r="O2982" s="44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3"/>
      <c r="O2983" s="44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3"/>
      <c r="O2984" s="44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3"/>
      <c r="O2985" s="44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3"/>
      <c r="O2986" s="44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3"/>
      <c r="O2987" s="44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3"/>
      <c r="O2988" s="44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3"/>
      <c r="O2989" s="44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3"/>
      <c r="O2990" s="44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3"/>
      <c r="O2991" s="44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3"/>
      <c r="O2992" s="44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3"/>
      <c r="O2993" s="44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3"/>
      <c r="O2994" s="44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3"/>
      <c r="O2995" s="44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3"/>
      <c r="O2996" s="44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3"/>
      <c r="O2997" s="44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3"/>
      <c r="O2998" s="44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3"/>
      <c r="O2999" s="44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3"/>
      <c r="O3000" s="44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3"/>
      <c r="O3001" s="44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3"/>
      <c r="O3002" s="44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3"/>
      <c r="O3003" s="44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3"/>
      <c r="O3004" s="44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3"/>
      <c r="O3005" s="44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3"/>
      <c r="O3006" s="44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3"/>
      <c r="O3007" s="44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3"/>
      <c r="O3008" s="44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3"/>
      <c r="O3009" s="44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3"/>
      <c r="O3010" s="44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3"/>
      <c r="O3011" s="44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3"/>
      <c r="O3012" s="44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3"/>
      <c r="O3013" s="44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3"/>
      <c r="O3014" s="44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3"/>
      <c r="O3015" s="44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3"/>
      <c r="O3016" s="44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3"/>
      <c r="O3017" s="44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3"/>
      <c r="O3018" s="44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3"/>
      <c r="O3019" s="44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3"/>
      <c r="O3020" s="44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3"/>
      <c r="O3021" s="44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3"/>
      <c r="O3022" s="44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3"/>
      <c r="O3023" s="44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3"/>
      <c r="O3024" s="44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3"/>
      <c r="O3025" s="44"/>
    </row>
    <row r="3026" spans="2:15" ht="12.75" customHeight="1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43"/>
      <c r="O3026" s="44"/>
    </row>
    <row r="3027" spans="2:15" ht="12.75" customHeight="1" x14ac:dyDescent="0.2"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43"/>
      <c r="O3027" s="44"/>
    </row>
    <row r="3028" spans="2:15" ht="12.75" customHeight="1" x14ac:dyDescent="0.2"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43"/>
      <c r="O3028" s="44"/>
    </row>
    <row r="3029" spans="2:15" ht="12.75" customHeight="1" x14ac:dyDescent="0.2"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43"/>
      <c r="O3029" s="44"/>
    </row>
    <row r="3030" spans="2:15" ht="12.75" customHeight="1" x14ac:dyDescent="0.2"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43"/>
      <c r="O3030" s="44"/>
    </row>
    <row r="3031" spans="2:15" ht="12.75" customHeight="1" x14ac:dyDescent="0.2"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43"/>
      <c r="O3031" s="44"/>
    </row>
    <row r="3032" spans="2:15" ht="12.75" customHeight="1" x14ac:dyDescent="0.2"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43"/>
      <c r="O3032" s="44"/>
    </row>
    <row r="3033" spans="2:15" ht="12.75" customHeight="1" x14ac:dyDescent="0.2"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43"/>
      <c r="O3033" s="44"/>
    </row>
    <row r="3034" spans="2:15" ht="12.75" customHeight="1" x14ac:dyDescent="0.2"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43"/>
      <c r="O3034" s="44"/>
    </row>
    <row r="3035" spans="2:15" ht="12.75" customHeight="1" x14ac:dyDescent="0.2"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43"/>
      <c r="O3035" s="44"/>
    </row>
    <row r="3036" spans="2:15" ht="12.75" customHeight="1" x14ac:dyDescent="0.2"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43"/>
      <c r="O3036" s="44"/>
    </row>
    <row r="3037" spans="2:15" ht="12.75" customHeight="1" x14ac:dyDescent="0.2"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43"/>
      <c r="O3037" s="44"/>
    </row>
    <row r="3038" spans="2:15" ht="12.75" customHeight="1" x14ac:dyDescent="0.2"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43"/>
      <c r="O3038" s="44"/>
    </row>
    <row r="3039" spans="2:15" ht="12.75" customHeight="1" x14ac:dyDescent="0.2"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43"/>
      <c r="O3039" s="44"/>
    </row>
    <row r="3040" spans="2:15" ht="12.75" customHeight="1" x14ac:dyDescent="0.2"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43"/>
      <c r="O3040" s="44"/>
    </row>
    <row r="3041" spans="2:15" ht="12.75" customHeight="1" x14ac:dyDescent="0.2"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43"/>
      <c r="O3041" s="44"/>
    </row>
  </sheetData>
  <mergeCells count="102">
    <mergeCell ref="B96:N96"/>
    <mergeCell ref="B97:N97"/>
    <mergeCell ref="B98:N98"/>
    <mergeCell ref="B108:N108"/>
    <mergeCell ref="A102:O102"/>
    <mergeCell ref="B99:N99"/>
    <mergeCell ref="B100:N100"/>
    <mergeCell ref="A111:M111"/>
    <mergeCell ref="A112:M112"/>
    <mergeCell ref="B104:N104"/>
    <mergeCell ref="B105:N105"/>
    <mergeCell ref="B106:N106"/>
    <mergeCell ref="B107:N107"/>
    <mergeCell ref="A110:M110"/>
    <mergeCell ref="A8:O8"/>
    <mergeCell ref="A9:B9"/>
    <mergeCell ref="A10:B10"/>
    <mergeCell ref="A11:B11"/>
    <mergeCell ref="A7:B7"/>
    <mergeCell ref="B1:O1"/>
    <mergeCell ref="B2:O2"/>
    <mergeCell ref="B3:O3"/>
    <mergeCell ref="A6:B6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22:B22"/>
    <mergeCell ref="A25:B25"/>
    <mergeCell ref="A24:B24"/>
    <mergeCell ref="A71:B71"/>
    <mergeCell ref="A70:B70"/>
    <mergeCell ref="A69:B69"/>
    <mergeCell ref="A68:B68"/>
    <mergeCell ref="A67:B67"/>
    <mergeCell ref="A62:B62"/>
    <mergeCell ref="A61:B61"/>
    <mergeCell ref="A23:B23"/>
    <mergeCell ref="A29:O29"/>
    <mergeCell ref="A66:B66"/>
    <mergeCell ref="A65:B65"/>
    <mergeCell ref="A64:B64"/>
    <mergeCell ref="A63:B63"/>
    <mergeCell ref="A50:B50"/>
    <mergeCell ref="A49:B49"/>
    <mergeCell ref="A60:B60"/>
    <mergeCell ref="A59:B59"/>
    <mergeCell ref="A30:B30"/>
    <mergeCell ref="A39:B39"/>
    <mergeCell ref="A38:B38"/>
    <mergeCell ref="A37:B37"/>
    <mergeCell ref="A35:B35"/>
    <mergeCell ref="A34:B34"/>
    <mergeCell ref="A47:B47"/>
    <mergeCell ref="A58:B58"/>
    <mergeCell ref="A57:B57"/>
    <mergeCell ref="A56:B56"/>
    <mergeCell ref="A55:B55"/>
    <mergeCell ref="A54:B54"/>
    <mergeCell ref="A53:B53"/>
    <mergeCell ref="A32:B32"/>
    <mergeCell ref="A31:B31"/>
    <mergeCell ref="A45:B45"/>
    <mergeCell ref="A44:B44"/>
    <mergeCell ref="A33:B33"/>
    <mergeCell ref="A43:B43"/>
    <mergeCell ref="A42:B42"/>
    <mergeCell ref="A41:B41"/>
    <mergeCell ref="A40:B40"/>
    <mergeCell ref="A36:B36"/>
    <mergeCell ref="A78:B78"/>
    <mergeCell ref="A92:B92"/>
    <mergeCell ref="A91:B91"/>
    <mergeCell ref="A90:B90"/>
    <mergeCell ref="A89:B89"/>
    <mergeCell ref="A88:B88"/>
    <mergeCell ref="A87:B87"/>
    <mergeCell ref="A86:B86"/>
    <mergeCell ref="A81:B81"/>
    <mergeCell ref="A46:B46"/>
    <mergeCell ref="A52:B52"/>
    <mergeCell ref="A51:B51"/>
    <mergeCell ref="A48:B48"/>
    <mergeCell ref="A94:O94"/>
    <mergeCell ref="A79:B79"/>
    <mergeCell ref="A85:B85"/>
    <mergeCell ref="A84:B84"/>
    <mergeCell ref="A83:B83"/>
    <mergeCell ref="A82:B82"/>
    <mergeCell ref="A80:B80"/>
    <mergeCell ref="A72:B72"/>
    <mergeCell ref="A73:O73"/>
    <mergeCell ref="A74:O74"/>
    <mergeCell ref="A77:B77"/>
    <mergeCell ref="A76:B76"/>
    <mergeCell ref="A75:B75"/>
  </mergeCells>
  <phoneticPr fontId="0" type="noConversion"/>
  <pageMargins left="0.78740157480314965" right="0.15748031496062992" top="0.78740157480314965" bottom="0.39370078740157483" header="0.19685039370078741" footer="7.874015748031496E-2"/>
  <pageSetup paperSize="9" scale="80" fitToHeight="3" orientation="portrait" r:id="rId1"/>
  <headerFooter alignWithMargins="0"/>
  <rowBreaks count="2" manualBreakCount="2">
    <brk id="39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в газету Тихомирова</vt:lpstr>
      <vt:lpstr>'Сведения в газету Тихомирова'!Заголовки_для_печати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2010-07-19T04:08:08Z</cp:lastPrinted>
  <dcterms:created xsi:type="dcterms:W3CDTF">2002-05-17T05:10:42Z</dcterms:created>
  <dcterms:modified xsi:type="dcterms:W3CDTF">2014-01-28T01:22:37Z</dcterms:modified>
</cp:coreProperties>
</file>