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9035" windowHeight="9210"/>
  </bookViews>
  <sheets>
    <sheet name="на 01.01.2016" sheetId="24" r:id="rId1"/>
    <sheet name="на 01.12.2015  " sheetId="23" r:id="rId2"/>
    <sheet name="на 01.11.2015  " sheetId="22" r:id="rId3"/>
    <sheet name="на 01.10.2015 " sheetId="21" r:id="rId4"/>
    <sheet name="на 01.09.2015" sheetId="20" r:id="rId5"/>
    <sheet name="на 01.08.2015" sheetId="19" r:id="rId6"/>
    <sheet name="на 01.07.2015" sheetId="18" r:id="rId7"/>
    <sheet name="на 01.06.2015" sheetId="17" r:id="rId8"/>
    <sheet name="на 01.05.2015" sheetId="16" r:id="rId9"/>
    <sheet name="на 01.04.2015" sheetId="15" r:id="rId10"/>
    <sheet name="на 01.03.2015 " sheetId="14" r:id="rId11"/>
    <sheet name="на 01.02.2015" sheetId="13" r:id="rId12"/>
  </sheets>
  <calcPr calcId="145621"/>
</workbook>
</file>

<file path=xl/calcChain.xml><?xml version="1.0" encoding="utf-8"?>
<calcChain xmlns="http://schemas.openxmlformats.org/spreadsheetml/2006/main">
  <c r="D51" i="24" l="1"/>
  <c r="F54" i="24"/>
  <c r="D29" i="24"/>
  <c r="D12" i="24"/>
  <c r="F58" i="24"/>
  <c r="F56" i="24"/>
  <c r="F55" i="24"/>
  <c r="F53" i="24"/>
  <c r="F52" i="24"/>
  <c r="F48" i="24"/>
  <c r="F46" i="24"/>
  <c r="F44" i="24"/>
  <c r="F43" i="24"/>
  <c r="F41" i="24"/>
  <c r="F36" i="24"/>
  <c r="F35" i="24"/>
  <c r="F32" i="24"/>
  <c r="F31" i="24"/>
  <c r="F30" i="24"/>
  <c r="F24" i="24"/>
  <c r="F23" i="24"/>
  <c r="F22" i="24"/>
  <c r="F20" i="24"/>
  <c r="F18" i="24"/>
  <c r="F17" i="24"/>
  <c r="F16" i="24"/>
  <c r="F14" i="24"/>
  <c r="F13" i="24"/>
  <c r="F11" i="24"/>
  <c r="F9" i="24"/>
  <c r="E10" i="24"/>
  <c r="E9" i="24"/>
  <c r="E59" i="24"/>
  <c r="E53" i="24"/>
  <c r="E52" i="24"/>
  <c r="E50" i="24"/>
  <c r="E47" i="24"/>
  <c r="E46" i="24"/>
  <c r="E45" i="24"/>
  <c r="E44" i="24"/>
  <c r="E43" i="24"/>
  <c r="E41" i="24"/>
  <c r="E40" i="24"/>
  <c r="E38" i="24"/>
  <c r="E37" i="24"/>
  <c r="E36" i="24"/>
  <c r="E34" i="24"/>
  <c r="E33" i="24"/>
  <c r="E32" i="24"/>
  <c r="E31" i="24"/>
  <c r="E30" i="24"/>
  <c r="E28" i="24"/>
  <c r="E27" i="24"/>
  <c r="E26" i="24"/>
  <c r="E24" i="24"/>
  <c r="E23" i="24"/>
  <c r="E22" i="24"/>
  <c r="E19" i="24"/>
  <c r="E18" i="24"/>
  <c r="E17" i="24"/>
  <c r="E16" i="24"/>
  <c r="E15" i="24"/>
  <c r="E14" i="24"/>
  <c r="E13" i="24"/>
  <c r="E11" i="24"/>
  <c r="C29" i="24"/>
  <c r="D25" i="24"/>
  <c r="C25" i="24"/>
  <c r="D42" i="24"/>
  <c r="D57" i="24"/>
  <c r="C57" i="24"/>
  <c r="E57" i="24" s="1"/>
  <c r="C51" i="24"/>
  <c r="D49" i="24"/>
  <c r="C49" i="24"/>
  <c r="C42" i="24"/>
  <c r="D39" i="24"/>
  <c r="C39" i="24"/>
  <c r="D21" i="24"/>
  <c r="C21" i="24"/>
  <c r="C12" i="24"/>
  <c r="D8" i="24"/>
  <c r="C8" i="24"/>
  <c r="E51" i="24" l="1"/>
  <c r="F8" i="24"/>
  <c r="E49" i="24"/>
  <c r="F21" i="24"/>
  <c r="F39" i="24"/>
  <c r="F51" i="24"/>
  <c r="E42" i="24"/>
  <c r="E29" i="24"/>
  <c r="F25" i="24"/>
  <c r="E8" i="24"/>
  <c r="F57" i="24"/>
  <c r="E39" i="24"/>
  <c r="F29" i="24"/>
  <c r="F42" i="24"/>
  <c r="E21" i="24"/>
  <c r="E25" i="24"/>
  <c r="F12" i="24"/>
  <c r="E12" i="24"/>
  <c r="E58" i="23"/>
  <c r="D57" i="23"/>
  <c r="D31" i="23" l="1"/>
  <c r="C31" i="23"/>
  <c r="D22" i="23"/>
  <c r="C22" i="23"/>
  <c r="F20" i="23"/>
  <c r="D12" i="23"/>
  <c r="C57" i="23"/>
  <c r="F56" i="23"/>
  <c r="F55" i="23"/>
  <c r="E55" i="23"/>
  <c r="F54" i="23"/>
  <c r="E54" i="23"/>
  <c r="D53" i="23"/>
  <c r="C53" i="23"/>
  <c r="E52" i="23"/>
  <c r="D51" i="23"/>
  <c r="C51" i="23"/>
  <c r="F50" i="23"/>
  <c r="E50" i="23"/>
  <c r="F49" i="23"/>
  <c r="E48" i="23"/>
  <c r="F47" i="23"/>
  <c r="E47" i="23"/>
  <c r="E46" i="23"/>
  <c r="F45" i="23"/>
  <c r="E45" i="23"/>
  <c r="F44" i="23"/>
  <c r="E44" i="23"/>
  <c r="D43" i="23"/>
  <c r="C43" i="23"/>
  <c r="F42" i="23"/>
  <c r="E42" i="23"/>
  <c r="E41" i="23"/>
  <c r="D40" i="23"/>
  <c r="C40" i="23"/>
  <c r="E39" i="23"/>
  <c r="F38" i="23"/>
  <c r="E38" i="23"/>
  <c r="F37" i="23"/>
  <c r="E37" i="23"/>
  <c r="E36" i="23"/>
  <c r="F35" i="23"/>
  <c r="E35" i="23"/>
  <c r="F34" i="23"/>
  <c r="E34" i="23"/>
  <c r="F33" i="23"/>
  <c r="E33" i="23"/>
  <c r="F32" i="23"/>
  <c r="E32" i="23"/>
  <c r="E30" i="23"/>
  <c r="F28" i="23"/>
  <c r="E28" i="23"/>
  <c r="F27" i="23"/>
  <c r="D26" i="23"/>
  <c r="C26" i="23"/>
  <c r="F25" i="23"/>
  <c r="E25" i="23"/>
  <c r="F24" i="23"/>
  <c r="E24" i="23"/>
  <c r="F23" i="23"/>
  <c r="E23" i="23"/>
  <c r="F21" i="23"/>
  <c r="E19" i="23"/>
  <c r="F18" i="23"/>
  <c r="E18" i="23"/>
  <c r="F17" i="23"/>
  <c r="E17" i="23"/>
  <c r="F16" i="23"/>
  <c r="E16" i="23"/>
  <c r="E15" i="23"/>
  <c r="F14" i="23"/>
  <c r="E14" i="23"/>
  <c r="F13" i="23"/>
  <c r="E13" i="23"/>
  <c r="C12" i="23"/>
  <c r="F11" i="23"/>
  <c r="E11" i="23"/>
  <c r="E10" i="23"/>
  <c r="F9" i="23"/>
  <c r="D8" i="23"/>
  <c r="C8" i="23"/>
  <c r="F53" i="23" l="1"/>
  <c r="E51" i="23"/>
  <c r="E57" i="23"/>
  <c r="F43" i="23"/>
  <c r="F26" i="23"/>
  <c r="F22" i="23"/>
  <c r="E31" i="23"/>
  <c r="F40" i="23"/>
  <c r="E26" i="23"/>
  <c r="E43" i="23"/>
  <c r="E53" i="23"/>
  <c r="F12" i="23"/>
  <c r="E12" i="23"/>
  <c r="E8" i="23"/>
  <c r="F8" i="23"/>
  <c r="E40" i="23"/>
  <c r="F31" i="23"/>
  <c r="E22" i="23"/>
  <c r="D58" i="22"/>
  <c r="F59" i="22"/>
  <c r="F22" i="22"/>
  <c r="D21" i="22"/>
  <c r="C21" i="22"/>
  <c r="D12" i="22"/>
  <c r="F60" i="22"/>
  <c r="C58" i="22"/>
  <c r="F57" i="22"/>
  <c r="F56" i="22"/>
  <c r="E56" i="22"/>
  <c r="F55" i="22"/>
  <c r="E55" i="22"/>
  <c r="D54" i="22"/>
  <c r="E54" i="22" s="1"/>
  <c r="C54" i="22"/>
  <c r="E53" i="22"/>
  <c r="D52" i="22"/>
  <c r="C52" i="22"/>
  <c r="F51" i="22"/>
  <c r="E51" i="22"/>
  <c r="F50" i="22"/>
  <c r="E49" i="22"/>
  <c r="F48" i="22"/>
  <c r="E48" i="22"/>
  <c r="E47" i="22"/>
  <c r="F46" i="22"/>
  <c r="E46" i="22"/>
  <c r="F45" i="22"/>
  <c r="E45" i="22"/>
  <c r="D44" i="22"/>
  <c r="E44" i="22" s="1"/>
  <c r="C44" i="22"/>
  <c r="F43" i="22"/>
  <c r="E43" i="22"/>
  <c r="E42" i="22"/>
  <c r="D41" i="22"/>
  <c r="C41" i="22"/>
  <c r="E40" i="22"/>
  <c r="F39" i="22"/>
  <c r="E39" i="22"/>
  <c r="F38" i="22"/>
  <c r="E38" i="22"/>
  <c r="F37" i="22"/>
  <c r="E36" i="22"/>
  <c r="F35" i="22"/>
  <c r="E35" i="22"/>
  <c r="F34" i="22"/>
  <c r="E34" i="22"/>
  <c r="F33" i="22"/>
  <c r="E33" i="22"/>
  <c r="F32" i="22"/>
  <c r="E32" i="22"/>
  <c r="D31" i="22"/>
  <c r="C31" i="22"/>
  <c r="E31" i="22" s="1"/>
  <c r="E30" i="22"/>
  <c r="F29" i="22"/>
  <c r="F28" i="22"/>
  <c r="E28" i="22"/>
  <c r="F27" i="22"/>
  <c r="E27" i="22"/>
  <c r="D26" i="22"/>
  <c r="C26" i="22"/>
  <c r="F25" i="22"/>
  <c r="E25" i="22"/>
  <c r="F24" i="22"/>
  <c r="E24" i="22"/>
  <c r="F23" i="22"/>
  <c r="E23" i="22"/>
  <c r="F20" i="22"/>
  <c r="E19" i="22"/>
  <c r="F18" i="22"/>
  <c r="E18" i="22"/>
  <c r="F17" i="22"/>
  <c r="E17" i="22"/>
  <c r="F16" i="22"/>
  <c r="E16" i="22"/>
  <c r="E15" i="22"/>
  <c r="F14" i="22"/>
  <c r="E14" i="22"/>
  <c r="F13" i="22"/>
  <c r="E13" i="22"/>
  <c r="C12" i="22"/>
  <c r="F11" i="22"/>
  <c r="E11" i="22"/>
  <c r="E10" i="22"/>
  <c r="F9" i="22"/>
  <c r="E9" i="22"/>
  <c r="D8" i="22"/>
  <c r="C8" i="22"/>
  <c r="F41" i="22" l="1"/>
  <c r="F26" i="22"/>
  <c r="E58" i="22"/>
  <c r="F31" i="22"/>
  <c r="E21" i="22"/>
  <c r="E41" i="22"/>
  <c r="F12" i="22"/>
  <c r="E12" i="22"/>
  <c r="F8" i="22"/>
  <c r="E8" i="22"/>
  <c r="F21" i="22"/>
  <c r="F44" i="22"/>
  <c r="F54" i="22"/>
  <c r="E26" i="22"/>
  <c r="E52" i="22"/>
  <c r="F38" i="21"/>
  <c r="C32" i="21"/>
  <c r="D32" i="21"/>
  <c r="D22" i="21"/>
  <c r="F23" i="21"/>
  <c r="D12" i="21"/>
  <c r="F21" i="21"/>
  <c r="F20" i="21"/>
  <c r="F60" i="21"/>
  <c r="E60" i="21"/>
  <c r="D59" i="21"/>
  <c r="F59" i="21" s="1"/>
  <c r="C59" i="21"/>
  <c r="F58" i="21"/>
  <c r="F57" i="21"/>
  <c r="E57" i="21"/>
  <c r="F56" i="21"/>
  <c r="E56" i="21"/>
  <c r="D55" i="21"/>
  <c r="C55" i="21"/>
  <c r="E54" i="21"/>
  <c r="D53" i="21"/>
  <c r="C53" i="21"/>
  <c r="F52" i="21"/>
  <c r="E52" i="21"/>
  <c r="F51" i="21"/>
  <c r="E50" i="21"/>
  <c r="F49" i="21"/>
  <c r="E49" i="21"/>
  <c r="E48" i="21"/>
  <c r="F47" i="21"/>
  <c r="E47" i="21"/>
  <c r="F46" i="21"/>
  <c r="E46" i="21"/>
  <c r="D45" i="21"/>
  <c r="C45" i="21"/>
  <c r="F44" i="21"/>
  <c r="E44" i="21"/>
  <c r="E43" i="21"/>
  <c r="D42" i="21"/>
  <c r="C42" i="21"/>
  <c r="F41" i="21"/>
  <c r="E41" i="21"/>
  <c r="F40" i="21"/>
  <c r="E40" i="21"/>
  <c r="F39" i="21"/>
  <c r="E39" i="21"/>
  <c r="E37" i="21"/>
  <c r="F36" i="21"/>
  <c r="E36" i="21"/>
  <c r="F35" i="21"/>
  <c r="E35" i="21"/>
  <c r="F34" i="21"/>
  <c r="E34" i="21"/>
  <c r="F33" i="21"/>
  <c r="E33" i="21"/>
  <c r="E31" i="21"/>
  <c r="F30" i="21"/>
  <c r="F29" i="21"/>
  <c r="E29" i="21"/>
  <c r="F28" i="21"/>
  <c r="E28" i="21"/>
  <c r="D27" i="21"/>
  <c r="C27" i="21"/>
  <c r="F26" i="21"/>
  <c r="E26" i="21"/>
  <c r="F25" i="21"/>
  <c r="E25" i="21"/>
  <c r="F24" i="21"/>
  <c r="E24" i="21"/>
  <c r="C22" i="21"/>
  <c r="E19" i="21"/>
  <c r="F18" i="21"/>
  <c r="E18" i="21"/>
  <c r="F17" i="21"/>
  <c r="E17" i="21"/>
  <c r="F16" i="21"/>
  <c r="E16" i="21"/>
  <c r="E15" i="21"/>
  <c r="F14" i="21"/>
  <c r="E14" i="21"/>
  <c r="F13" i="21"/>
  <c r="E13" i="21"/>
  <c r="C12" i="21"/>
  <c r="F11" i="21"/>
  <c r="E11" i="21"/>
  <c r="E10" i="21"/>
  <c r="F9" i="21"/>
  <c r="E9" i="21"/>
  <c r="D8" i="21"/>
  <c r="C8" i="21"/>
  <c r="F53" i="21" l="1"/>
  <c r="F27" i="21"/>
  <c r="F45" i="21"/>
  <c r="E55" i="21"/>
  <c r="E42" i="21"/>
  <c r="F42" i="21"/>
  <c r="E59" i="21"/>
  <c r="E32" i="21"/>
  <c r="F32" i="21"/>
  <c r="E22" i="21"/>
  <c r="F22" i="21"/>
  <c r="F12" i="21"/>
  <c r="F8" i="21"/>
  <c r="E27" i="21"/>
  <c r="E12" i="21"/>
  <c r="E45" i="21"/>
  <c r="F55" i="21"/>
  <c r="E8" i="21"/>
  <c r="E53" i="21"/>
  <c r="F58" i="20"/>
  <c r="F57" i="20"/>
  <c r="F56" i="20"/>
  <c r="F55" i="20"/>
  <c r="F54" i="20"/>
  <c r="F53" i="20"/>
  <c r="F51" i="20"/>
  <c r="F50" i="20"/>
  <c r="F49" i="20"/>
  <c r="F47" i="20"/>
  <c r="F45" i="20"/>
  <c r="F44" i="20"/>
  <c r="F43" i="20"/>
  <c r="F42" i="20"/>
  <c r="F40" i="20"/>
  <c r="F39" i="20"/>
  <c r="F38" i="20"/>
  <c r="F37" i="20"/>
  <c r="F36" i="20"/>
  <c r="F34" i="20"/>
  <c r="F33" i="20"/>
  <c r="F32" i="20"/>
  <c r="F31" i="20"/>
  <c r="F30" i="20"/>
  <c r="F28" i="20"/>
  <c r="F27" i="20"/>
  <c r="F26" i="20"/>
  <c r="F25" i="20"/>
  <c r="F24" i="20"/>
  <c r="F23" i="20"/>
  <c r="F22" i="20"/>
  <c r="F21" i="20"/>
  <c r="F20" i="20"/>
  <c r="F18" i="20"/>
  <c r="F17" i="20"/>
  <c r="F16" i="20"/>
  <c r="F14" i="20"/>
  <c r="F13" i="20"/>
  <c r="F12" i="20"/>
  <c r="F11" i="20"/>
  <c r="F9" i="20"/>
  <c r="E58" i="20"/>
  <c r="E57" i="20"/>
  <c r="E55" i="20"/>
  <c r="E54" i="20"/>
  <c r="E53" i="20"/>
  <c r="E52" i="20"/>
  <c r="E51" i="20"/>
  <c r="E50" i="20"/>
  <c r="E48" i="20"/>
  <c r="E47" i="20"/>
  <c r="E46" i="20"/>
  <c r="E45" i="20"/>
  <c r="E44" i="20"/>
  <c r="E43" i="20"/>
  <c r="E42" i="20"/>
  <c r="E41" i="20"/>
  <c r="E40" i="20"/>
  <c r="E39" i="20"/>
  <c r="E38" i="20"/>
  <c r="E37" i="20"/>
  <c r="E35" i="20"/>
  <c r="E34" i="20"/>
  <c r="E33" i="20"/>
  <c r="E32" i="20"/>
  <c r="E31" i="20"/>
  <c r="E30" i="20"/>
  <c r="E29" i="20"/>
  <c r="E27" i="20"/>
  <c r="E26" i="20"/>
  <c r="E25" i="20"/>
  <c r="E24" i="20"/>
  <c r="E23" i="20"/>
  <c r="E22" i="20"/>
  <c r="E21" i="20"/>
  <c r="E19" i="20"/>
  <c r="E18" i="20"/>
  <c r="E17" i="20"/>
  <c r="E16" i="20"/>
  <c r="E15" i="20"/>
  <c r="E14" i="20"/>
  <c r="E13" i="20"/>
  <c r="E12" i="20"/>
  <c r="E11" i="20"/>
  <c r="E10" i="20"/>
  <c r="E9" i="20"/>
  <c r="C30" i="20" l="1"/>
  <c r="D12" i="20" l="1"/>
  <c r="C12" i="20"/>
  <c r="D57" i="20" l="1"/>
  <c r="C57" i="20"/>
  <c r="D53" i="20"/>
  <c r="C53" i="20"/>
  <c r="D51" i="20"/>
  <c r="C51" i="20"/>
  <c r="D43" i="20"/>
  <c r="C43" i="20"/>
  <c r="D40" i="20"/>
  <c r="C40" i="20"/>
  <c r="D30" i="20"/>
  <c r="D25" i="20"/>
  <c r="C25" i="20"/>
  <c r="D21" i="20"/>
  <c r="C21" i="20"/>
  <c r="D8" i="20"/>
  <c r="C8" i="20"/>
  <c r="F8" i="20" l="1"/>
  <c r="E8" i="20"/>
  <c r="F59" i="19"/>
  <c r="F58" i="19"/>
  <c r="F57" i="19"/>
  <c r="F56" i="19"/>
  <c r="F55" i="19"/>
  <c r="F54" i="19"/>
  <c r="F53" i="19"/>
  <c r="F52" i="19"/>
  <c r="F51" i="19"/>
  <c r="F50" i="19"/>
  <c r="F48" i="19"/>
  <c r="F46" i="19"/>
  <c r="F45" i="19"/>
  <c r="F44" i="19"/>
  <c r="F43" i="19"/>
  <c r="F41" i="19"/>
  <c r="F40" i="19"/>
  <c r="F38" i="19"/>
  <c r="F37" i="19"/>
  <c r="F36" i="19"/>
  <c r="F34" i="19"/>
  <c r="F33" i="19"/>
  <c r="F32" i="19"/>
  <c r="F31" i="19"/>
  <c r="F29" i="19"/>
  <c r="F28" i="19"/>
  <c r="F27" i="19"/>
  <c r="F26" i="19"/>
  <c r="F25" i="19"/>
  <c r="F24" i="19"/>
  <c r="F23" i="19"/>
  <c r="F22" i="19"/>
  <c r="F21" i="19"/>
  <c r="F20" i="19"/>
  <c r="F18" i="19"/>
  <c r="F17" i="19"/>
  <c r="F16" i="19"/>
  <c r="F14" i="19"/>
  <c r="F13" i="19"/>
  <c r="F12" i="19"/>
  <c r="F11" i="19"/>
  <c r="F9" i="19"/>
  <c r="E56" i="19"/>
  <c r="E55" i="19"/>
  <c r="E54" i="19"/>
  <c r="E51" i="19"/>
  <c r="E49" i="19"/>
  <c r="E48" i="19"/>
  <c r="E47" i="19"/>
  <c r="E46" i="19"/>
  <c r="E45" i="19"/>
  <c r="E44" i="19"/>
  <c r="E43" i="19"/>
  <c r="E42" i="19"/>
  <c r="E41" i="19"/>
  <c r="E40" i="19"/>
  <c r="E39" i="19"/>
  <c r="E38" i="19"/>
  <c r="E35" i="19"/>
  <c r="E34" i="19"/>
  <c r="E33" i="19"/>
  <c r="E32" i="19"/>
  <c r="E31" i="19"/>
  <c r="E30" i="19"/>
  <c r="E28" i="19"/>
  <c r="E26" i="19"/>
  <c r="E25" i="19"/>
  <c r="E24" i="19"/>
  <c r="E23" i="19"/>
  <c r="E22" i="19"/>
  <c r="E19" i="19"/>
  <c r="E18" i="19"/>
  <c r="E17" i="19"/>
  <c r="E16" i="19"/>
  <c r="E15" i="19"/>
  <c r="E14" i="19"/>
  <c r="E13" i="19"/>
  <c r="E12" i="19"/>
  <c r="E11" i="19"/>
  <c r="E10" i="19"/>
  <c r="E9" i="19"/>
  <c r="D44" i="19"/>
  <c r="D22" i="19"/>
  <c r="C22" i="19"/>
  <c r="D12" i="19"/>
  <c r="C12" i="19"/>
  <c r="D58" i="19"/>
  <c r="C58" i="19"/>
  <c r="D54" i="19"/>
  <c r="C54" i="19"/>
  <c r="D52" i="19"/>
  <c r="C52" i="19"/>
  <c r="C44" i="19"/>
  <c r="D41" i="19"/>
  <c r="C41" i="19"/>
  <c r="D31" i="19"/>
  <c r="C31" i="19"/>
  <c r="D26" i="19"/>
  <c r="C26" i="19"/>
  <c r="D8" i="19"/>
  <c r="C8" i="19"/>
  <c r="E8" i="19" l="1"/>
  <c r="F8" i="19"/>
  <c r="F51" i="18"/>
  <c r="F50" i="18"/>
  <c r="D50" i="18"/>
  <c r="C50" i="18"/>
  <c r="F57" i="18"/>
  <c r="F56" i="18"/>
  <c r="F55" i="18"/>
  <c r="F54" i="18"/>
  <c r="F53" i="18"/>
  <c r="F52" i="18"/>
  <c r="F49" i="18"/>
  <c r="F47" i="18"/>
  <c r="F45" i="18"/>
  <c r="F44" i="18"/>
  <c r="F42" i="18"/>
  <c r="F40" i="18"/>
  <c r="F39" i="18"/>
  <c r="F38" i="18"/>
  <c r="F37" i="18"/>
  <c r="F36" i="18"/>
  <c r="F35" i="18"/>
  <c r="F33" i="18"/>
  <c r="F32" i="18"/>
  <c r="F31" i="18"/>
  <c r="F30" i="18"/>
  <c r="F28" i="18"/>
  <c r="F27" i="18"/>
  <c r="F26" i="18"/>
  <c r="F25" i="18"/>
  <c r="F24" i="18"/>
  <c r="F23" i="18"/>
  <c r="F22" i="18"/>
  <c r="F21" i="18"/>
  <c r="F18" i="18"/>
  <c r="F17" i="18"/>
  <c r="F16" i="18"/>
  <c r="F15" i="18"/>
  <c r="F14" i="18"/>
  <c r="F13" i="18"/>
  <c r="F12" i="18"/>
  <c r="F9" i="18"/>
  <c r="E54" i="18"/>
  <c r="E53" i="18"/>
  <c r="E52" i="18"/>
  <c r="E49" i="18"/>
  <c r="E48" i="18"/>
  <c r="E47" i="18"/>
  <c r="E46" i="18"/>
  <c r="E45" i="18"/>
  <c r="E44" i="18"/>
  <c r="E42" i="18"/>
  <c r="E41" i="18"/>
  <c r="E40" i="18"/>
  <c r="E39" i="18"/>
  <c r="E38" i="18"/>
  <c r="E37" i="18"/>
  <c r="E34" i="18"/>
  <c r="E33" i="18"/>
  <c r="E32" i="18"/>
  <c r="E31" i="18"/>
  <c r="E30" i="18"/>
  <c r="E29" i="18"/>
  <c r="E27" i="18"/>
  <c r="E25" i="18"/>
  <c r="E24" i="18"/>
  <c r="E23" i="18"/>
  <c r="E21" i="18"/>
  <c r="E19" i="18"/>
  <c r="E18" i="18"/>
  <c r="E17" i="18"/>
  <c r="E16" i="18"/>
  <c r="E14" i="18"/>
  <c r="E13" i="18"/>
  <c r="E12" i="18"/>
  <c r="E11" i="18"/>
  <c r="E10" i="18"/>
  <c r="E9" i="18"/>
  <c r="C20" i="18"/>
  <c r="C52" i="18"/>
  <c r="D52" i="18"/>
  <c r="D43" i="18"/>
  <c r="F43" i="18" s="1"/>
  <c r="C43" i="18"/>
  <c r="D20" i="18"/>
  <c r="F20" i="18" s="1"/>
  <c r="D12" i="18"/>
  <c r="C12" i="18"/>
  <c r="D56" i="18"/>
  <c r="C56" i="18"/>
  <c r="D40" i="18"/>
  <c r="C40" i="18"/>
  <c r="D30" i="18"/>
  <c r="C30" i="18"/>
  <c r="D25" i="18"/>
  <c r="C25" i="18"/>
  <c r="D8" i="18"/>
  <c r="F8" i="18" s="1"/>
  <c r="C8" i="18"/>
  <c r="E43" i="18" l="1"/>
  <c r="E20" i="18"/>
  <c r="E8" i="18"/>
  <c r="F55" i="17"/>
  <c r="F53" i="17"/>
  <c r="F52" i="17"/>
  <c r="F50" i="17"/>
  <c r="F49" i="17"/>
  <c r="F48" i="17"/>
  <c r="F47" i="17"/>
  <c r="F46" i="17"/>
  <c r="F45" i="17"/>
  <c r="F44" i="17"/>
  <c r="F42" i="17"/>
  <c r="F41" i="17"/>
  <c r="F39" i="17"/>
  <c r="F38" i="17"/>
  <c r="F37" i="17"/>
  <c r="F36" i="17"/>
  <c r="F35" i="17"/>
  <c r="F34" i="17"/>
  <c r="F33" i="17"/>
  <c r="F32" i="17"/>
  <c r="F31" i="17"/>
  <c r="F29" i="17"/>
  <c r="F28" i="17"/>
  <c r="F27" i="17"/>
  <c r="F26" i="17"/>
  <c r="F24" i="17"/>
  <c r="F23" i="17"/>
  <c r="F22" i="17"/>
  <c r="F20" i="17"/>
  <c r="F19" i="17"/>
  <c r="F18" i="17"/>
  <c r="F17" i="17"/>
  <c r="F16" i="17"/>
  <c r="F15" i="17"/>
  <c r="F14" i="17"/>
  <c r="F13" i="17"/>
  <c r="F11" i="17"/>
  <c r="F10" i="17"/>
  <c r="F9" i="17"/>
  <c r="E55" i="17"/>
  <c r="E53" i="17"/>
  <c r="E52" i="17"/>
  <c r="E48" i="17"/>
  <c r="E47" i="17"/>
  <c r="E45" i="17"/>
  <c r="E44" i="17"/>
  <c r="E42" i="17"/>
  <c r="E41" i="17"/>
  <c r="E39" i="17"/>
  <c r="E37" i="17"/>
  <c r="E34" i="17"/>
  <c r="E33" i="17"/>
  <c r="E32" i="17"/>
  <c r="E31" i="17"/>
  <c r="E28" i="17"/>
  <c r="E27" i="17"/>
  <c r="E26" i="17"/>
  <c r="E24" i="17"/>
  <c r="E23" i="17"/>
  <c r="E19" i="17"/>
  <c r="E17" i="17"/>
  <c r="E16" i="17"/>
  <c r="E15" i="17"/>
  <c r="E14" i="17"/>
  <c r="E13" i="17"/>
  <c r="E11" i="17"/>
  <c r="E10" i="17"/>
  <c r="E9" i="17"/>
  <c r="D21" i="17" l="1"/>
  <c r="D54" i="17" l="1"/>
  <c r="C54" i="17"/>
  <c r="D51" i="17"/>
  <c r="C51" i="17"/>
  <c r="F51" i="17" l="1"/>
  <c r="E51" i="17"/>
  <c r="E54" i="17"/>
  <c r="F54" i="17"/>
  <c r="C43" i="17"/>
  <c r="D43" i="17"/>
  <c r="D30" i="17"/>
  <c r="D25" i="17"/>
  <c r="C25" i="17"/>
  <c r="F25" i="17" l="1"/>
  <c r="E25" i="17"/>
  <c r="F43" i="17"/>
  <c r="E43" i="17"/>
  <c r="D40" i="17"/>
  <c r="C40" i="17"/>
  <c r="C30" i="17"/>
  <c r="F30" i="17" s="1"/>
  <c r="C21" i="17"/>
  <c r="D12" i="17"/>
  <c r="C12" i="17"/>
  <c r="D8" i="17"/>
  <c r="C8" i="17"/>
  <c r="E12" i="17" l="1"/>
  <c r="F12" i="17"/>
  <c r="F40" i="17"/>
  <c r="E40" i="17"/>
  <c r="E30" i="17"/>
  <c r="E21" i="17"/>
  <c r="F21" i="17"/>
  <c r="E8" i="17"/>
  <c r="F8" i="17"/>
  <c r="F22" i="16"/>
  <c r="D21" i="16"/>
  <c r="F21" i="16" s="1"/>
  <c r="F50" i="16"/>
  <c r="F49" i="16"/>
  <c r="D48" i="16"/>
  <c r="C48" i="16"/>
  <c r="E48" i="16" s="1"/>
  <c r="F47" i="16"/>
  <c r="F46" i="16"/>
  <c r="E46" i="16"/>
  <c r="F45" i="16"/>
  <c r="E45" i="16"/>
  <c r="F44" i="16"/>
  <c r="E44" i="16"/>
  <c r="F43" i="16"/>
  <c r="E43" i="16"/>
  <c r="D42" i="16"/>
  <c r="F42" i="16" s="1"/>
  <c r="C42" i="16"/>
  <c r="F41" i="16"/>
  <c r="E41" i="16"/>
  <c r="F40" i="16"/>
  <c r="E40" i="16"/>
  <c r="D39" i="16"/>
  <c r="F39" i="16" s="1"/>
  <c r="C39" i="16"/>
  <c r="F38" i="16"/>
  <c r="E38" i="16"/>
  <c r="F37" i="16"/>
  <c r="E37" i="16"/>
  <c r="F36" i="16"/>
  <c r="F35" i="16"/>
  <c r="F34" i="16"/>
  <c r="E34" i="16"/>
  <c r="F33" i="16"/>
  <c r="E33" i="16"/>
  <c r="F32" i="16"/>
  <c r="E32" i="16"/>
  <c r="F31" i="16"/>
  <c r="E31" i="16"/>
  <c r="D30" i="16"/>
  <c r="F30" i="16" s="1"/>
  <c r="C30" i="16"/>
  <c r="F29" i="16"/>
  <c r="F28" i="16"/>
  <c r="E28" i="16"/>
  <c r="F27" i="16"/>
  <c r="E27" i="16"/>
  <c r="D26" i="16"/>
  <c r="C26" i="16"/>
  <c r="E26" i="16" s="1"/>
  <c r="F25" i="16"/>
  <c r="E25" i="16"/>
  <c r="F24" i="16"/>
  <c r="E24" i="16"/>
  <c r="F23" i="16"/>
  <c r="C21" i="16"/>
  <c r="F20" i="16"/>
  <c r="F19" i="16"/>
  <c r="E19" i="16"/>
  <c r="F18" i="16"/>
  <c r="F17" i="16"/>
  <c r="E17" i="16"/>
  <c r="F16" i="16"/>
  <c r="E16" i="16"/>
  <c r="F15" i="16"/>
  <c r="E15" i="16"/>
  <c r="F14" i="16"/>
  <c r="E14" i="16"/>
  <c r="F13" i="16"/>
  <c r="E13" i="16"/>
  <c r="D12" i="16"/>
  <c r="C12" i="16"/>
  <c r="E12" i="16" s="1"/>
  <c r="F11" i="16"/>
  <c r="F10" i="16"/>
  <c r="E10" i="16"/>
  <c r="F9" i="16"/>
  <c r="E9" i="16"/>
  <c r="D8" i="16"/>
  <c r="E8" i="16" s="1"/>
  <c r="C8" i="16"/>
  <c r="F12" i="16" l="1"/>
  <c r="F26" i="16"/>
  <c r="F48" i="16"/>
  <c r="F8" i="16"/>
  <c r="E21" i="16"/>
  <c r="E30" i="16"/>
  <c r="E39" i="16"/>
  <c r="E42" i="16"/>
  <c r="E48" i="15"/>
  <c r="E47" i="15"/>
  <c r="E45" i="15"/>
  <c r="E44" i="15"/>
  <c r="E43" i="15"/>
  <c r="E42" i="15"/>
  <c r="E41" i="15"/>
  <c r="E40" i="15"/>
  <c r="E39" i="15"/>
  <c r="E38" i="15"/>
  <c r="E37" i="15"/>
  <c r="E36" i="15"/>
  <c r="E33" i="15"/>
  <c r="E32" i="15"/>
  <c r="E31" i="15"/>
  <c r="E30" i="15"/>
  <c r="E29" i="15"/>
  <c r="E27" i="15"/>
  <c r="E26" i="15"/>
  <c r="E25" i="15"/>
  <c r="E24" i="15"/>
  <c r="E23" i="15"/>
  <c r="E21" i="15"/>
  <c r="E19" i="15"/>
  <c r="E18" i="15"/>
  <c r="E17" i="15"/>
  <c r="E16" i="15"/>
  <c r="E15" i="15"/>
  <c r="E14" i="15"/>
  <c r="E13" i="15"/>
  <c r="E12" i="15"/>
  <c r="E10" i="15"/>
  <c r="E9" i="15"/>
  <c r="F49" i="15"/>
  <c r="F48" i="15"/>
  <c r="F47" i="15"/>
  <c r="F46" i="15"/>
  <c r="F45" i="15"/>
  <c r="F44" i="15"/>
  <c r="F43" i="15"/>
  <c r="F42" i="15"/>
  <c r="F41" i="15"/>
  <c r="F40" i="15"/>
  <c r="F39" i="15"/>
  <c r="F38" i="15"/>
  <c r="F37" i="15"/>
  <c r="F36" i="15"/>
  <c r="F35" i="15"/>
  <c r="F34" i="15"/>
  <c r="F33" i="15"/>
  <c r="F32" i="15"/>
  <c r="F31" i="15"/>
  <c r="F30" i="15"/>
  <c r="F29" i="15"/>
  <c r="F28" i="15"/>
  <c r="F27" i="15"/>
  <c r="F26" i="15"/>
  <c r="F25" i="15"/>
  <c r="F24" i="15"/>
  <c r="F23" i="15"/>
  <c r="F22" i="15"/>
  <c r="F21" i="15"/>
  <c r="F20" i="15"/>
  <c r="F19" i="15"/>
  <c r="F18" i="15"/>
  <c r="F17" i="15"/>
  <c r="F16" i="15"/>
  <c r="F15" i="15"/>
  <c r="F14" i="15"/>
  <c r="F13" i="15"/>
  <c r="F12" i="15"/>
  <c r="F11" i="15"/>
  <c r="F10" i="15"/>
  <c r="F9" i="15"/>
  <c r="D29" i="15"/>
  <c r="E46" i="14"/>
  <c r="E45" i="14"/>
  <c r="E44" i="14"/>
  <c r="F47" i="14"/>
  <c r="F46" i="14"/>
  <c r="C47" i="15"/>
  <c r="D47" i="15"/>
  <c r="D41" i="15"/>
  <c r="C29" i="15"/>
  <c r="C41" i="15"/>
  <c r="D38" i="15"/>
  <c r="C38" i="15"/>
  <c r="D25" i="15"/>
  <c r="C25" i="15"/>
  <c r="D21" i="15"/>
  <c r="C21" i="15"/>
  <c r="D12" i="15"/>
  <c r="C12" i="15"/>
  <c r="D8" i="15"/>
  <c r="C8" i="15"/>
  <c r="E8" i="15" s="1"/>
  <c r="F8" i="15" l="1"/>
  <c r="C45" i="14"/>
  <c r="D45" i="14"/>
  <c r="C25" i="14"/>
  <c r="D25" i="14"/>
  <c r="F28" i="14"/>
  <c r="F11" i="14"/>
  <c r="E10" i="14"/>
  <c r="E19" i="14"/>
  <c r="C12" i="14"/>
  <c r="D12" i="14"/>
  <c r="F20" i="14"/>
  <c r="C8" i="14"/>
  <c r="D8" i="14"/>
  <c r="F10" i="13"/>
  <c r="C8" i="13"/>
  <c r="D8" i="13"/>
  <c r="F48" i="14" l="1"/>
  <c r="F44" i="14"/>
  <c r="F43" i="14"/>
  <c r="E43" i="14"/>
  <c r="F42" i="14"/>
  <c r="E42" i="14"/>
  <c r="F41" i="14"/>
  <c r="E41" i="14"/>
  <c r="D40" i="14"/>
  <c r="F40" i="14" s="1"/>
  <c r="C40" i="14"/>
  <c r="F39" i="14"/>
  <c r="F38" i="14"/>
  <c r="D37" i="14"/>
  <c r="F37" i="14" s="1"/>
  <c r="C37" i="14"/>
  <c r="F36" i="14"/>
  <c r="E36" i="14"/>
  <c r="F35" i="14"/>
  <c r="E35" i="14"/>
  <c r="F34" i="14"/>
  <c r="F33" i="14"/>
  <c r="F32" i="14"/>
  <c r="E32" i="14"/>
  <c r="F31" i="14"/>
  <c r="E31" i="14"/>
  <c r="F30" i="14"/>
  <c r="E30" i="14"/>
  <c r="D29" i="14"/>
  <c r="F29" i="14" s="1"/>
  <c r="C29" i="14"/>
  <c r="F27" i="14"/>
  <c r="E27" i="14"/>
  <c r="F26" i="14"/>
  <c r="F25" i="14"/>
  <c r="E25" i="14"/>
  <c r="F24" i="14"/>
  <c r="F23" i="14"/>
  <c r="E23" i="14"/>
  <c r="F22" i="14"/>
  <c r="D21" i="14"/>
  <c r="C21" i="14"/>
  <c r="F19" i="14"/>
  <c r="F18" i="14"/>
  <c r="E18" i="14"/>
  <c r="F17" i="14"/>
  <c r="E17" i="14"/>
  <c r="F16" i="14"/>
  <c r="F15" i="14"/>
  <c r="E15" i="14"/>
  <c r="F14" i="14"/>
  <c r="E14" i="14"/>
  <c r="F13" i="14"/>
  <c r="E13" i="14"/>
  <c r="F10" i="14"/>
  <c r="F9" i="14"/>
  <c r="E9" i="14"/>
  <c r="F8" i="14"/>
  <c r="F45" i="14" l="1"/>
  <c r="E40" i="14"/>
  <c r="F21" i="14"/>
  <c r="E21" i="14"/>
  <c r="E12" i="14"/>
  <c r="F12" i="14"/>
  <c r="E8" i="14"/>
  <c r="E29" i="14"/>
  <c r="D42" i="13"/>
  <c r="C42" i="13"/>
  <c r="D37" i="13"/>
  <c r="C37" i="13"/>
  <c r="D34" i="13"/>
  <c r="C34" i="13"/>
  <c r="D26" i="13"/>
  <c r="C26" i="13"/>
  <c r="D23" i="13"/>
  <c r="C23" i="13"/>
  <c r="F20" i="13"/>
  <c r="C19" i="13"/>
  <c r="D19" i="13"/>
  <c r="D11" i="13"/>
  <c r="C11" i="13"/>
  <c r="F35" i="13" l="1"/>
  <c r="F43" i="13"/>
  <c r="F41" i="13"/>
  <c r="F40" i="13"/>
  <c r="E40" i="13"/>
  <c r="F39" i="13"/>
  <c r="E39" i="13"/>
  <c r="F38" i="13"/>
  <c r="E38" i="13"/>
  <c r="F36" i="13"/>
  <c r="F33" i="13"/>
  <c r="E33" i="13"/>
  <c r="F32" i="13"/>
  <c r="E32" i="13"/>
  <c r="F31" i="13"/>
  <c r="F30" i="13"/>
  <c r="F29" i="13"/>
  <c r="E29" i="13"/>
  <c r="F28" i="13"/>
  <c r="E28" i="13"/>
  <c r="F27" i="13"/>
  <c r="E27" i="13"/>
  <c r="F25" i="13"/>
  <c r="E25" i="13"/>
  <c r="F24" i="13"/>
  <c r="F22" i="13"/>
  <c r="F21" i="13"/>
  <c r="E21" i="13"/>
  <c r="F18" i="13"/>
  <c r="F17" i="13"/>
  <c r="E17" i="13"/>
  <c r="F16" i="13"/>
  <c r="E16" i="13"/>
  <c r="F15" i="13"/>
  <c r="F14" i="13"/>
  <c r="E14" i="13"/>
  <c r="F13" i="13"/>
  <c r="E13" i="13"/>
  <c r="F12" i="13"/>
  <c r="E12" i="13"/>
  <c r="F9" i="13"/>
  <c r="E9" i="13"/>
  <c r="F37" i="13" l="1"/>
  <c r="E8" i="13"/>
  <c r="E19" i="13"/>
  <c r="F42" i="13"/>
  <c r="F8" i="13"/>
  <c r="F23" i="13"/>
  <c r="F34" i="13"/>
  <c r="F26" i="13"/>
  <c r="E23" i="13"/>
  <c r="F19" i="13"/>
  <c r="F11" i="13"/>
  <c r="E11" i="13"/>
  <c r="E26" i="13"/>
  <c r="E37" i="13"/>
</calcChain>
</file>

<file path=xl/sharedStrings.xml><?xml version="1.0" encoding="utf-8"?>
<sst xmlns="http://schemas.openxmlformats.org/spreadsheetml/2006/main" count="698" uniqueCount="87">
  <si>
    <t>п/п</t>
  </si>
  <si>
    <t>Наименование показателей бюджетной классификации</t>
  </si>
  <si>
    <t>Всего</t>
  </si>
  <si>
    <t>по отношению к годовому поступлению доходов</t>
  </si>
  <si>
    <t>%</t>
  </si>
  <si>
    <t>Отклонение</t>
  </si>
  <si>
    <t>(тыс. руб.)</t>
  </si>
  <si>
    <t>Администрация города Канска Красноярского края</t>
  </si>
  <si>
    <t>Прочие поступления от денежных взысканий (штрафов) и иных сумм в возмещение ущерба, зачисляемые в бюджеты городских округов</t>
  </si>
  <si>
    <t xml:space="preserve">Муниципальное казенное учреждение «Комитет по управлению муниципальным имуществом города Канска» 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</si>
  <si>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</si>
  <si>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</si>
  <si>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Невыясненные поступления, зачисляемые в бюджеты городских округов</t>
  </si>
  <si>
    <t>Муниципальное казенное учреждение «Финансовое управление администрации города Канска»</t>
  </si>
  <si>
    <t>Безвозмездные поступления от других бюджетов бюджетной системы Российской Федерации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</si>
  <si>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</si>
  <si>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Муниципальное казенное учреждение «Управление по делам гражданской обороны и чрезвычайным ситуациям администрации города Канска»</t>
  </si>
  <si>
    <t>Доходы, поступающие в порядке возмещения расходов, понесенных в связи с эксплуатацией имущества городских округов</t>
  </si>
  <si>
    <t>Муниципальное казенное учреждение «Управление образования администрации города Канска»</t>
  </si>
  <si>
    <t>Прочие доходы от компенсации затрат бюджетов городских округов (родительская плата за содержание детей в дошкольных учреждениях)</t>
  </si>
  <si>
    <t>Прочие доходы от компенсации затрат бюджетов городских округов (питание)</t>
  </si>
  <si>
    <t xml:space="preserve">Прочие неналоговые доходы бюджетов городских округов (возврат дебиторской задолженности прошлых лет) </t>
  </si>
  <si>
    <t>Прочие безвозмездные поступления в бюджеты городских округов</t>
  </si>
  <si>
    <t>Муниципальное казенное учреждение  «Управление социальной защиты населения администрации города Канска»</t>
  </si>
  <si>
    <t>Муниципальное казенное учреждение «Управление строительства и жилищно-коммунального хозяйства администрации города Канска»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</si>
  <si>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</si>
  <si>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Поступления от денежных пожертвований, предоставляемых физическими лицами получателям средств бюджетов городских округов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</si>
  <si>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</si>
  <si>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</si>
  <si>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Прочие доходы от компенсации затрат бюджетов городских округов </t>
  </si>
  <si>
    <t>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городских округов</t>
  </si>
  <si>
    <t xml:space="preserve">Поступления сумм в возмещение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грузов, зачисляемые в бюджеты городских округов </t>
  </si>
  <si>
    <t xml:space="preserve">Управление архитектуры, строительства и инвестиций администрации города Канска </t>
  </si>
  <si>
    <t xml:space="preserve">Государственная пошлина за выдачу разрешения на установку рекламной конструкции 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</si>
  <si>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</si>
  <si>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Доходы от оказания платных услуг (работ)</t>
  </si>
  <si>
    <t>Прочие доходы от использования имущества и прав, находящихся 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</si>
  <si>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Доходы    от    продажи    земельных    участков,                              государственная  собственность  на   которые   не                              разграничена и  которые  расположены  в границах городских округов</t>
  </si>
  <si>
    <t>Прочие доходы от компенсации затрат бюджетов городских округов</t>
  </si>
  <si>
    <t>Сведения о поступлении доходов бюджета города Канска, главными администраторами которых являются органы местного самоуправления по состоянию на 01.02.2015 года</t>
  </si>
  <si>
    <t>Годовой прогноз поступления доходов на 01.02.2015г.</t>
  </si>
  <si>
    <t>Сведения о поступлении доходов бюджета города Канска, главными администраторами которых являются органы местного самоуправления по состоянию на 01.03.2015 года</t>
  </si>
  <si>
    <t>Исполнено на 01.02.2015г.</t>
  </si>
  <si>
    <t>Исполнено на 01.03.2015г.</t>
  </si>
  <si>
    <t>Годовой прогноз поступления доходов на 01.03.2015г.</t>
  </si>
  <si>
    <t xml:space="preserve"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 </t>
  </si>
  <si>
    <t>Доходы от оказания платных услуг (работ) получателями средств бюджетов городских округов</t>
  </si>
  <si>
    <t>Сведения о поступлении доходов бюджета города Канска, главными администраторами которых являются органы местного самоуправления по состоянию на 01.04.2015 года</t>
  </si>
  <si>
    <t>Годовой прогноз поступления доходов на 01.04.2015г.</t>
  </si>
  <si>
    <t>Исполнено на 01.04.2015г.</t>
  </si>
  <si>
    <t>Доходы от возмещения ущерба при возникновении страховых случаев по обязательному страхованию гражданской ответственности</t>
  </si>
  <si>
    <t>Годовой прогноз поступления доходов на 01.05.2015г.</t>
  </si>
  <si>
    <t>Сведения о поступлении доходов бюджета города Канска, главными администраторами которых являются органы местного самоуправления по состоянию на 01.05.2015 года</t>
  </si>
  <si>
    <t>Исполнено на 01.05.2015г.</t>
  </si>
  <si>
    <t>св200</t>
  </si>
  <si>
    <t>Сведения о поступлении доходов бюджета города Канска, главными администраторами которых являются органы местного самоуправления по состоянию на 01.06.2015 года</t>
  </si>
  <si>
    <t>Исполнено на 01.06.2015г.</t>
  </si>
  <si>
    <t>Годовой прогноз поступления доходов на 01.06.2015г.</t>
  </si>
  <si>
    <t>Прочие доходы от компенсации затрат бюджетов городских округов (дебиторская задолженность прошлых лет по федеральным целевым средствам)</t>
  </si>
  <si>
    <t>св.200</t>
  </si>
  <si>
    <t>Канский городской Совет депутатов</t>
  </si>
  <si>
    <t>Прочие доходы от оказания платных услуг (работ) получателями средств бюджетов городских округов</t>
  </si>
  <si>
    <t>муниципальное казенное учреждение «Управление по делам гражданской обороны и чрезвычайным ситуациям администрации города Канска»</t>
  </si>
  <si>
    <t>Годовой прогноз поступления доходов на 01.07.2015г.</t>
  </si>
  <si>
    <t>Сведения о поступлении доходов бюджета города Канска, главными администраторами которых являются органы местного самоуправления по состоянию на 01.07.2015 года</t>
  </si>
  <si>
    <t>Исполнено на 01.07.2015г.</t>
  </si>
  <si>
    <t>Отдел культуры администрации города Канска</t>
  </si>
  <si>
    <t>Сведения о поступлении доходов бюджета города Канска, главными администраторами которых являются органы местного самоуправления по состоянию на 01.08.2015 года</t>
  </si>
  <si>
    <t>Годовой прогноз поступления доходов на 01.08.2015г.</t>
  </si>
  <si>
    <t>Исполнено на 01.08.2015г.</t>
  </si>
  <si>
    <t xml:space="preserve">Прочие неналоговые доходы бюджетов городских округов </t>
  </si>
  <si>
    <t>Годовой прогноз поступления доходов на 01.09.2015г.</t>
  </si>
  <si>
    <t>Сведения о поступлении доходов бюджета города Канска, главными администраторами которых являются органы местного самоуправления по состоянию на 01.09.2015 года</t>
  </si>
  <si>
    <t>Исполнено на 01.09.2015г.</t>
  </si>
  <si>
    <t>Сведения о поступлении доходов бюджета города Канска, главными администраторами которых являются органы местного самоуправления по состоянию на 01.10.2015 года</t>
  </si>
  <si>
    <t>Годовой прогноз поступления доходов на 01.10.2015г.</t>
  </si>
  <si>
    <t>Исполнено на 01.10.2015г.</t>
  </si>
  <si>
    <t>Управление социальной защиты населения администрации города Канска</t>
  </si>
  <si>
    <t>Годовой прогноз поступления доходов на 01.11.2015г.</t>
  </si>
  <si>
    <t>Сведения о поступлении доходов бюджета города Канска, главными администраторами которых являются органы местного самоуправления по состоянию на 01.11.2015 года</t>
  </si>
  <si>
    <t>Исполнено на 01.11.2015г.</t>
  </si>
  <si>
    <t>Годовой прогноз поступления доходов на 01.12.2015г.</t>
  </si>
  <si>
    <t>Сведения о поступлении доходов бюджета города Канска, главными администраторами которых являются органы местного самоуправления по состоянию на 01.12.2015 года</t>
  </si>
  <si>
    <t>Исполнено на 01.12.2015г.</t>
  </si>
  <si>
    <t>Сведения о поступлении доходов бюджета города Канска, главными администраторами которых являются органы местного самоуправления по состоянию на 01.01.2016 года</t>
  </si>
  <si>
    <t>Исполнено на 01.01.2016г.</t>
  </si>
  <si>
    <t>Годовой прогноз поступления доходов на 01.01.2016г.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</si>
</sst>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65">
    <xf numFmtId="0" fontId="0" fillId="0" borderId="0" xfId="0"/>
    <xf numFmtId="0" fontId="1" fillId="0" borderId="0" xfId="0" applyFont="1"/>
    <xf numFmtId="0" fontId="3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164" fontId="3" fillId="0" borderId="0" xfId="0" applyNumberFormat="1" applyFont="1" applyAlignment="1">
      <alignment horizontal="center" wrapText="1"/>
    </xf>
    <xf numFmtId="164" fontId="1" fillId="0" borderId="0" xfId="0" applyNumberFormat="1" applyFont="1"/>
    <xf numFmtId="164" fontId="1" fillId="0" borderId="0" xfId="0" applyNumberFormat="1" applyFont="1" applyAlignment="1">
      <alignment horizontal="right"/>
    </xf>
    <xf numFmtId="0" fontId="2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wrapText="1"/>
    </xf>
    <xf numFmtId="4" fontId="2" fillId="0" borderId="1" xfId="0" applyNumberFormat="1" applyFont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164" fontId="4" fillId="0" borderId="1" xfId="0" applyNumberFormat="1" applyFont="1" applyBorder="1" applyAlignment="1">
      <alignment horizontal="center" vertical="center" wrapText="1"/>
    </xf>
    <xf numFmtId="164" fontId="7" fillId="0" borderId="2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164" fontId="8" fillId="0" borderId="3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164" fontId="7" fillId="0" borderId="4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justify" vertical="center" wrapText="1"/>
    </xf>
    <xf numFmtId="4" fontId="2" fillId="0" borderId="1" xfId="0" applyNumberFormat="1" applyFont="1" applyBorder="1" applyAlignment="1">
      <alignment horizontal="justify" vertical="center" wrapText="1"/>
    </xf>
    <xf numFmtId="0" fontId="5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justify" vertical="center"/>
    </xf>
    <xf numFmtId="0" fontId="3" fillId="0" borderId="0" xfId="0" applyFont="1" applyAlignment="1">
      <alignment horizont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9" fillId="0" borderId="0" xfId="0" applyFont="1"/>
    <xf numFmtId="164" fontId="2" fillId="0" borderId="0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59"/>
  <sheetViews>
    <sheetView tabSelected="1" workbookViewId="0">
      <selection activeCell="H10" sqref="H10"/>
    </sheetView>
  </sheetViews>
  <sheetFormatPr defaultRowHeight="15" x14ac:dyDescent="0.25"/>
  <cols>
    <col min="1" max="1" width="5.42578125" style="3" customWidth="1"/>
    <col min="2" max="2" width="68.140625" style="1" customWidth="1"/>
    <col min="3" max="3" width="19.140625" style="7" customWidth="1"/>
    <col min="4" max="4" width="14.42578125" style="7" customWidth="1"/>
    <col min="5" max="5" width="12" style="7" customWidth="1"/>
    <col min="6" max="6" width="16.28515625" style="7" customWidth="1"/>
    <col min="7" max="16384" width="9.140625" style="1"/>
  </cols>
  <sheetData>
    <row r="2" spans="1:13" ht="66" customHeight="1" x14ac:dyDescent="0.3">
      <c r="A2" s="59" t="s">
        <v>84</v>
      </c>
      <c r="B2" s="59"/>
      <c r="C2" s="59"/>
      <c r="D2" s="59"/>
      <c r="E2" s="59"/>
      <c r="F2" s="59"/>
      <c r="G2" s="2"/>
      <c r="H2" s="2"/>
      <c r="I2" s="2"/>
      <c r="J2" s="2"/>
      <c r="K2" s="2"/>
      <c r="L2" s="2"/>
      <c r="M2" s="2"/>
    </row>
    <row r="3" spans="1:13" ht="25.5" customHeight="1" x14ac:dyDescent="0.3">
      <c r="B3" s="57"/>
      <c r="C3" s="6"/>
      <c r="D3" s="6"/>
      <c r="E3" s="6"/>
      <c r="F3" s="6"/>
      <c r="G3" s="57"/>
      <c r="H3" s="57"/>
      <c r="I3" s="57"/>
      <c r="J3" s="57"/>
      <c r="K3" s="57"/>
      <c r="L3" s="57"/>
      <c r="M3" s="57"/>
    </row>
    <row r="4" spans="1:13" x14ac:dyDescent="0.25">
      <c r="F4" s="8" t="s">
        <v>6</v>
      </c>
    </row>
    <row r="5" spans="1:13" ht="29.25" customHeight="1" x14ac:dyDescent="0.25">
      <c r="A5" s="60" t="s">
        <v>0</v>
      </c>
      <c r="B5" s="61" t="s">
        <v>1</v>
      </c>
      <c r="C5" s="62" t="s">
        <v>86</v>
      </c>
      <c r="D5" s="62" t="s">
        <v>85</v>
      </c>
      <c r="E5" s="62"/>
      <c r="F5" s="62"/>
    </row>
    <row r="6" spans="1:13" ht="36" customHeight="1" x14ac:dyDescent="0.25">
      <c r="A6" s="60"/>
      <c r="B6" s="61"/>
      <c r="C6" s="62"/>
      <c r="D6" s="62" t="s">
        <v>2</v>
      </c>
      <c r="E6" s="62" t="s">
        <v>3</v>
      </c>
      <c r="F6" s="62"/>
    </row>
    <row r="7" spans="1:13" ht="21" customHeight="1" x14ac:dyDescent="0.25">
      <c r="A7" s="60"/>
      <c r="B7" s="61"/>
      <c r="C7" s="62"/>
      <c r="D7" s="62"/>
      <c r="E7" s="58" t="s">
        <v>4</v>
      </c>
      <c r="F7" s="58" t="s">
        <v>5</v>
      </c>
    </row>
    <row r="8" spans="1:13" ht="15.75" x14ac:dyDescent="0.25">
      <c r="A8" s="24">
        <v>1</v>
      </c>
      <c r="B8" s="14" t="s">
        <v>7</v>
      </c>
      <c r="C8" s="15">
        <f>C9+C10+C11</f>
        <v>267.40000000000003</v>
      </c>
      <c r="D8" s="15">
        <f>D9+D10+D11</f>
        <v>270.2</v>
      </c>
      <c r="E8" s="15">
        <f>D8/C8*100</f>
        <v>101.04712041884815</v>
      </c>
      <c r="F8" s="15">
        <f>D8-C8</f>
        <v>2.7999999999999545</v>
      </c>
    </row>
    <row r="9" spans="1:13" ht="47.25" x14ac:dyDescent="0.25">
      <c r="A9" s="13">
        <v>2</v>
      </c>
      <c r="B9" s="38" t="s">
        <v>27</v>
      </c>
      <c r="C9" s="58">
        <v>45</v>
      </c>
      <c r="D9" s="58">
        <v>45.8</v>
      </c>
      <c r="E9" s="58">
        <f t="shared" ref="E9:E10" si="0">D9/C9*100</f>
        <v>101.77777777777777</v>
      </c>
      <c r="F9" s="58">
        <f t="shared" ref="F9:F58" si="1">D9-C9</f>
        <v>0.79999999999999716</v>
      </c>
    </row>
    <row r="10" spans="1:13" ht="47.25" x14ac:dyDescent="0.25">
      <c r="A10" s="13">
        <v>3</v>
      </c>
      <c r="B10" s="38" t="s">
        <v>8</v>
      </c>
      <c r="C10" s="58">
        <v>212.1</v>
      </c>
      <c r="D10" s="58">
        <v>212.1</v>
      </c>
      <c r="E10" s="58">
        <f t="shared" si="0"/>
        <v>100</v>
      </c>
      <c r="F10" s="58"/>
    </row>
    <row r="11" spans="1:13" ht="31.5" x14ac:dyDescent="0.25">
      <c r="A11" s="13">
        <v>4</v>
      </c>
      <c r="B11" s="38" t="s">
        <v>21</v>
      </c>
      <c r="C11" s="58">
        <v>10.3</v>
      </c>
      <c r="D11" s="58">
        <v>12.3</v>
      </c>
      <c r="E11" s="58">
        <f t="shared" ref="E11:E59" si="2">D11/C11*100</f>
        <v>119.41747572815532</v>
      </c>
      <c r="F11" s="58">
        <f t="shared" si="1"/>
        <v>2</v>
      </c>
    </row>
    <row r="12" spans="1:13" ht="31.5" x14ac:dyDescent="0.25">
      <c r="A12" s="24">
        <v>5</v>
      </c>
      <c r="B12" s="39" t="s">
        <v>9</v>
      </c>
      <c r="C12" s="15">
        <f>C13+C14+C15+C16+C17+C18+C19+C20</f>
        <v>51915.8</v>
      </c>
      <c r="D12" s="15">
        <f>D13+D14+D15+D16+D17+D18+D19+D20</f>
        <v>51413.499999999993</v>
      </c>
      <c r="E12" s="15">
        <f t="shared" si="2"/>
        <v>99.032471810123297</v>
      </c>
      <c r="F12" s="15">
        <f t="shared" si="1"/>
        <v>-502.30000000001019</v>
      </c>
    </row>
    <row r="13" spans="1:13" ht="78.75" x14ac:dyDescent="0.25">
      <c r="A13" s="13">
        <v>6</v>
      </c>
      <c r="B13" s="38" t="s">
        <v>10</v>
      </c>
      <c r="C13" s="58">
        <v>18337.2</v>
      </c>
      <c r="D13" s="58">
        <v>19510</v>
      </c>
      <c r="E13" s="58">
        <f t="shared" si="2"/>
        <v>106.39574198896233</v>
      </c>
      <c r="F13" s="58">
        <f t="shared" si="1"/>
        <v>1172.7999999999993</v>
      </c>
    </row>
    <row r="14" spans="1:13" ht="63" x14ac:dyDescent="0.25">
      <c r="A14" s="13">
        <v>7</v>
      </c>
      <c r="B14" s="38" t="s">
        <v>11</v>
      </c>
      <c r="C14" s="58">
        <v>11074.1</v>
      </c>
      <c r="D14" s="58">
        <v>9788.9</v>
      </c>
      <c r="E14" s="58">
        <f t="shared" si="2"/>
        <v>88.394542220135264</v>
      </c>
      <c r="F14" s="58">
        <f t="shared" si="1"/>
        <v>-1285.2000000000007</v>
      </c>
    </row>
    <row r="15" spans="1:13" ht="52.5" customHeight="1" x14ac:dyDescent="0.25">
      <c r="A15" s="13">
        <v>8</v>
      </c>
      <c r="B15" s="38" t="s">
        <v>34</v>
      </c>
      <c r="C15" s="58">
        <v>169.9</v>
      </c>
      <c r="D15" s="58">
        <v>169.9</v>
      </c>
      <c r="E15" s="58">
        <f t="shared" si="2"/>
        <v>100</v>
      </c>
      <c r="F15" s="58"/>
    </row>
    <row r="16" spans="1:13" ht="81" customHeight="1" x14ac:dyDescent="0.25">
      <c r="A16" s="13">
        <v>9</v>
      </c>
      <c r="B16" s="38" t="s">
        <v>36</v>
      </c>
      <c r="C16" s="58">
        <v>2250</v>
      </c>
      <c r="D16" s="58">
        <v>3223.8</v>
      </c>
      <c r="E16" s="58">
        <f t="shared" si="2"/>
        <v>143.28</v>
      </c>
      <c r="F16" s="58">
        <f t="shared" si="1"/>
        <v>973.80000000000018</v>
      </c>
    </row>
    <row r="17" spans="1:6" ht="94.5" x14ac:dyDescent="0.25">
      <c r="A17" s="13">
        <v>10</v>
      </c>
      <c r="B17" s="38" t="s">
        <v>28</v>
      </c>
      <c r="C17" s="58">
        <v>8844.9</v>
      </c>
      <c r="D17" s="58">
        <v>7393.4</v>
      </c>
      <c r="E17" s="58">
        <f t="shared" si="2"/>
        <v>83.589413108118805</v>
      </c>
      <c r="F17" s="58">
        <f t="shared" si="1"/>
        <v>-1451.5</v>
      </c>
    </row>
    <row r="18" spans="1:6" ht="63" x14ac:dyDescent="0.25">
      <c r="A18" s="13">
        <v>11</v>
      </c>
      <c r="B18" s="38" t="s">
        <v>37</v>
      </c>
      <c r="C18" s="58">
        <v>10244.1</v>
      </c>
      <c r="D18" s="58">
        <v>10184.200000000001</v>
      </c>
      <c r="E18" s="58">
        <f t="shared" si="2"/>
        <v>99.415273181636266</v>
      </c>
      <c r="F18" s="58">
        <f t="shared" si="1"/>
        <v>-59.899999999999636</v>
      </c>
    </row>
    <row r="19" spans="1:6" ht="47.25" x14ac:dyDescent="0.25">
      <c r="A19" s="13">
        <v>12</v>
      </c>
      <c r="B19" s="38" t="s">
        <v>8</v>
      </c>
      <c r="C19" s="58">
        <v>995.6</v>
      </c>
      <c r="D19" s="58">
        <v>995.6</v>
      </c>
      <c r="E19" s="58">
        <f t="shared" si="2"/>
        <v>100</v>
      </c>
      <c r="F19" s="58"/>
    </row>
    <row r="20" spans="1:6" ht="15.75" x14ac:dyDescent="0.25">
      <c r="A20" s="13">
        <v>13</v>
      </c>
      <c r="B20" s="38" t="s">
        <v>70</v>
      </c>
      <c r="C20" s="29">
        <v>0</v>
      </c>
      <c r="D20" s="58">
        <v>147.69999999999999</v>
      </c>
      <c r="E20" s="58"/>
      <c r="F20" s="58">
        <f t="shared" si="1"/>
        <v>147.69999999999999</v>
      </c>
    </row>
    <row r="21" spans="1:6" ht="31.5" x14ac:dyDescent="0.25">
      <c r="A21" s="24">
        <v>14</v>
      </c>
      <c r="B21" s="39" t="s">
        <v>13</v>
      </c>
      <c r="C21" s="31">
        <f>C22+C23+C24</f>
        <v>1862741.1</v>
      </c>
      <c r="D21" s="31">
        <f>D22+D23+D24</f>
        <v>1841005.6</v>
      </c>
      <c r="E21" s="15">
        <f t="shared" si="2"/>
        <v>98.833144337664535</v>
      </c>
      <c r="F21" s="15">
        <f t="shared" si="1"/>
        <v>-21735.5</v>
      </c>
    </row>
    <row r="22" spans="1:6" ht="31.5" x14ac:dyDescent="0.25">
      <c r="A22" s="13">
        <v>15</v>
      </c>
      <c r="B22" s="38" t="s">
        <v>21</v>
      </c>
      <c r="C22" s="20">
        <v>13.1</v>
      </c>
      <c r="D22" s="58">
        <v>14.9</v>
      </c>
      <c r="E22" s="58">
        <f t="shared" si="2"/>
        <v>113.74045801526718</v>
      </c>
      <c r="F22" s="58">
        <f t="shared" si="1"/>
        <v>1.8000000000000007</v>
      </c>
    </row>
    <row r="23" spans="1:6" ht="31.5" x14ac:dyDescent="0.25">
      <c r="A23" s="13">
        <v>16</v>
      </c>
      <c r="B23" s="40" t="s">
        <v>14</v>
      </c>
      <c r="C23" s="58">
        <v>1887332.4</v>
      </c>
      <c r="D23" s="58">
        <v>1865656.6</v>
      </c>
      <c r="E23" s="58">
        <f t="shared" si="2"/>
        <v>98.851511265318194</v>
      </c>
      <c r="F23" s="58">
        <f t="shared" si="1"/>
        <v>-21675.799999999814</v>
      </c>
    </row>
    <row r="24" spans="1:6" ht="47.25" x14ac:dyDescent="0.25">
      <c r="A24" s="13">
        <v>17</v>
      </c>
      <c r="B24" s="41" t="s">
        <v>15</v>
      </c>
      <c r="C24" s="58">
        <v>-24604.400000000001</v>
      </c>
      <c r="D24" s="58">
        <v>-24665.9</v>
      </c>
      <c r="E24" s="58">
        <f t="shared" si="2"/>
        <v>100.2499552925493</v>
      </c>
      <c r="F24" s="58">
        <f t="shared" si="1"/>
        <v>-61.5</v>
      </c>
    </row>
    <row r="25" spans="1:6" ht="47.25" x14ac:dyDescent="0.25">
      <c r="A25" s="24">
        <v>18</v>
      </c>
      <c r="B25" s="39" t="s">
        <v>62</v>
      </c>
      <c r="C25" s="15">
        <f>C26+C27+C28</f>
        <v>1051</v>
      </c>
      <c r="D25" s="15">
        <f>D26+D27+D28</f>
        <v>1051</v>
      </c>
      <c r="E25" s="15">
        <f t="shared" si="2"/>
        <v>100</v>
      </c>
      <c r="F25" s="15">
        <f t="shared" si="1"/>
        <v>0</v>
      </c>
    </row>
    <row r="26" spans="1:6" ht="31.5" x14ac:dyDescent="0.25">
      <c r="A26" s="13">
        <v>19</v>
      </c>
      <c r="B26" s="40" t="s">
        <v>29</v>
      </c>
      <c r="C26" s="58">
        <v>1040.0999999999999</v>
      </c>
      <c r="D26" s="58">
        <v>1040.0999999999999</v>
      </c>
      <c r="E26" s="58">
        <f t="shared" si="2"/>
        <v>100</v>
      </c>
      <c r="F26" s="58"/>
    </row>
    <row r="27" spans="1:6" ht="47.25" x14ac:dyDescent="0.25">
      <c r="A27" s="13">
        <v>20</v>
      </c>
      <c r="B27" s="40" t="s">
        <v>8</v>
      </c>
      <c r="C27" s="58">
        <v>0.5</v>
      </c>
      <c r="D27" s="58">
        <v>0.5</v>
      </c>
      <c r="E27" s="58">
        <f t="shared" si="2"/>
        <v>100</v>
      </c>
      <c r="F27" s="58"/>
    </row>
    <row r="28" spans="1:6" ht="31.5" x14ac:dyDescent="0.25">
      <c r="A28" s="13">
        <v>21</v>
      </c>
      <c r="B28" s="40" t="s">
        <v>21</v>
      </c>
      <c r="C28" s="58">
        <v>10.4</v>
      </c>
      <c r="D28" s="58">
        <v>10.4</v>
      </c>
      <c r="E28" s="58">
        <f t="shared" si="2"/>
        <v>100</v>
      </c>
      <c r="F28" s="58"/>
    </row>
    <row r="29" spans="1:6" ht="31.5" x14ac:dyDescent="0.25">
      <c r="A29" s="24">
        <v>22</v>
      </c>
      <c r="B29" s="39" t="s">
        <v>18</v>
      </c>
      <c r="C29" s="15">
        <f>C30+C31+C32+C33+C34+C35+C36+C37+C38</f>
        <v>3649.2</v>
      </c>
      <c r="D29" s="15">
        <f>D30+D31+D32+D33+D34+D35+D36+D37+D38</f>
        <v>3725.7</v>
      </c>
      <c r="E29" s="15">
        <f t="shared" si="2"/>
        <v>102.09634988490627</v>
      </c>
      <c r="F29" s="15">
        <f t="shared" si="1"/>
        <v>76.5</v>
      </c>
    </row>
    <row r="30" spans="1:6" ht="31.5" x14ac:dyDescent="0.25">
      <c r="A30" s="13">
        <v>23</v>
      </c>
      <c r="B30" s="40" t="s">
        <v>17</v>
      </c>
      <c r="C30" s="58">
        <v>15.4</v>
      </c>
      <c r="D30" s="58">
        <v>27</v>
      </c>
      <c r="E30" s="58">
        <f t="shared" si="2"/>
        <v>175.32467532467533</v>
      </c>
      <c r="F30" s="58">
        <f t="shared" si="1"/>
        <v>11.6</v>
      </c>
    </row>
    <row r="31" spans="1:6" ht="47.25" x14ac:dyDescent="0.25">
      <c r="A31" s="13">
        <v>24</v>
      </c>
      <c r="B31" s="38" t="s">
        <v>19</v>
      </c>
      <c r="C31" s="58">
        <v>928.2</v>
      </c>
      <c r="D31" s="58">
        <v>974.6</v>
      </c>
      <c r="E31" s="58">
        <f t="shared" si="2"/>
        <v>104.99892264598148</v>
      </c>
      <c r="F31" s="58">
        <f t="shared" si="1"/>
        <v>46.399999999999977</v>
      </c>
    </row>
    <row r="32" spans="1:6" ht="31.5" x14ac:dyDescent="0.25">
      <c r="A32" s="13">
        <v>25</v>
      </c>
      <c r="B32" s="38" t="s">
        <v>20</v>
      </c>
      <c r="C32" s="58">
        <v>22.4</v>
      </c>
      <c r="D32" s="58">
        <v>34.4</v>
      </c>
      <c r="E32" s="58">
        <f t="shared" si="2"/>
        <v>153.57142857142858</v>
      </c>
      <c r="F32" s="58">
        <f t="shared" si="1"/>
        <v>12</v>
      </c>
    </row>
    <row r="33" spans="1:7" ht="47.25" x14ac:dyDescent="0.25">
      <c r="A33" s="13">
        <v>26</v>
      </c>
      <c r="B33" s="38" t="s">
        <v>50</v>
      </c>
      <c r="C33" s="58">
        <v>44.5</v>
      </c>
      <c r="D33" s="58">
        <v>44.5</v>
      </c>
      <c r="E33" s="58">
        <f t="shared" si="2"/>
        <v>100</v>
      </c>
      <c r="F33" s="58"/>
    </row>
    <row r="34" spans="1:7" ht="47.25" x14ac:dyDescent="0.25">
      <c r="A34" s="13">
        <v>27</v>
      </c>
      <c r="B34" s="38" t="s">
        <v>8</v>
      </c>
      <c r="C34" s="58">
        <v>1.4</v>
      </c>
      <c r="D34" s="58">
        <v>1.4</v>
      </c>
      <c r="E34" s="58">
        <f t="shared" si="2"/>
        <v>100</v>
      </c>
      <c r="F34" s="58"/>
    </row>
    <row r="35" spans="1:7" ht="31.5" x14ac:dyDescent="0.25">
      <c r="A35" s="13">
        <v>28</v>
      </c>
      <c r="B35" s="38" t="s">
        <v>12</v>
      </c>
      <c r="C35" s="58">
        <v>0</v>
      </c>
      <c r="D35" s="58">
        <v>2</v>
      </c>
      <c r="E35" s="58"/>
      <c r="F35" s="58">
        <f t="shared" si="1"/>
        <v>2</v>
      </c>
    </row>
    <row r="36" spans="1:7" ht="31.5" x14ac:dyDescent="0.25">
      <c r="A36" s="13">
        <v>29</v>
      </c>
      <c r="B36" s="38" t="s">
        <v>21</v>
      </c>
      <c r="C36" s="58">
        <v>163.1</v>
      </c>
      <c r="D36" s="58">
        <v>167.6</v>
      </c>
      <c r="E36" s="58">
        <f t="shared" si="2"/>
        <v>102.75904353157573</v>
      </c>
      <c r="F36" s="58">
        <f t="shared" si="1"/>
        <v>4.5</v>
      </c>
    </row>
    <row r="37" spans="1:7" ht="47.25" x14ac:dyDescent="0.25">
      <c r="A37" s="13">
        <v>30</v>
      </c>
      <c r="B37" s="38" t="s">
        <v>26</v>
      </c>
      <c r="C37" s="58">
        <v>26.6</v>
      </c>
      <c r="D37" s="58">
        <v>26.6</v>
      </c>
      <c r="E37" s="58">
        <f t="shared" si="2"/>
        <v>100</v>
      </c>
      <c r="F37" s="58"/>
    </row>
    <row r="38" spans="1:7" ht="15.75" x14ac:dyDescent="0.25">
      <c r="A38" s="13">
        <v>31</v>
      </c>
      <c r="B38" s="42" t="s">
        <v>22</v>
      </c>
      <c r="C38" s="58">
        <v>2447.6</v>
      </c>
      <c r="D38" s="58">
        <v>2447.6</v>
      </c>
      <c r="E38" s="58">
        <f t="shared" si="2"/>
        <v>100</v>
      </c>
      <c r="F38" s="58"/>
      <c r="G38" s="64"/>
    </row>
    <row r="39" spans="1:7" ht="31.5" x14ac:dyDescent="0.25">
      <c r="A39" s="24">
        <v>32</v>
      </c>
      <c r="B39" s="39" t="s">
        <v>77</v>
      </c>
      <c r="C39" s="15">
        <f>C40+C41</f>
        <v>698.6</v>
      </c>
      <c r="D39" s="15">
        <f>D40+D41</f>
        <v>664.8</v>
      </c>
      <c r="E39" s="15">
        <f t="shared" si="2"/>
        <v>95.161752075579713</v>
      </c>
      <c r="F39" s="15">
        <f t="shared" si="1"/>
        <v>-33.800000000000068</v>
      </c>
    </row>
    <row r="40" spans="1:7" ht="45.75" customHeight="1" x14ac:dyDescent="0.25">
      <c r="A40" s="13">
        <v>33</v>
      </c>
      <c r="B40" s="38" t="s">
        <v>58</v>
      </c>
      <c r="C40" s="58">
        <v>178.6</v>
      </c>
      <c r="D40" s="58">
        <v>178.6</v>
      </c>
      <c r="E40" s="58">
        <f t="shared" si="2"/>
        <v>100</v>
      </c>
      <c r="F40" s="58"/>
    </row>
    <row r="41" spans="1:7" ht="31.5" x14ac:dyDescent="0.25">
      <c r="A41" s="13">
        <v>34</v>
      </c>
      <c r="B41" s="38" t="s">
        <v>21</v>
      </c>
      <c r="C41" s="58">
        <v>520</v>
      </c>
      <c r="D41" s="58">
        <v>486.2</v>
      </c>
      <c r="E41" s="58">
        <f t="shared" si="2"/>
        <v>93.5</v>
      </c>
      <c r="F41" s="58">
        <f t="shared" si="1"/>
        <v>-33.800000000000011</v>
      </c>
    </row>
    <row r="42" spans="1:7" s="63" customFormat="1" ht="47.25" x14ac:dyDescent="0.2">
      <c r="A42" s="24">
        <v>35</v>
      </c>
      <c r="B42" s="39" t="s">
        <v>24</v>
      </c>
      <c r="C42" s="15">
        <f>C43+C44+C45+C46+C47+C48</f>
        <v>5425.7999999999993</v>
      </c>
      <c r="D42" s="15">
        <f>D43+D44+D45+D46+D47+D48</f>
        <v>5486.7999999999993</v>
      </c>
      <c r="E42" s="15">
        <f t="shared" si="2"/>
        <v>101.12425817390984</v>
      </c>
      <c r="F42" s="15">
        <f t="shared" si="1"/>
        <v>61</v>
      </c>
    </row>
    <row r="43" spans="1:7" ht="94.5" x14ac:dyDescent="0.25">
      <c r="A43" s="13">
        <v>36</v>
      </c>
      <c r="B43" s="38" t="s">
        <v>30</v>
      </c>
      <c r="C43" s="58">
        <v>27.2</v>
      </c>
      <c r="D43" s="58">
        <v>20.3</v>
      </c>
      <c r="E43" s="58">
        <f t="shared" si="2"/>
        <v>74.632352941176478</v>
      </c>
      <c r="F43" s="58">
        <f t="shared" si="1"/>
        <v>-6.8999999999999986</v>
      </c>
    </row>
    <row r="44" spans="1:7" ht="78.75" x14ac:dyDescent="0.25">
      <c r="A44" s="13">
        <v>37</v>
      </c>
      <c r="B44" s="38" t="s">
        <v>25</v>
      </c>
      <c r="C44" s="58">
        <v>5069.5</v>
      </c>
      <c r="D44" s="58">
        <v>4837.8999999999996</v>
      </c>
      <c r="E44" s="58">
        <f t="shared" si="2"/>
        <v>95.431502120524698</v>
      </c>
      <c r="F44" s="58">
        <f t="shared" si="1"/>
        <v>-231.60000000000036</v>
      </c>
    </row>
    <row r="45" spans="1:7" ht="46.5" customHeight="1" x14ac:dyDescent="0.25">
      <c r="A45" s="13">
        <v>38</v>
      </c>
      <c r="B45" s="38" t="s">
        <v>58</v>
      </c>
      <c r="C45" s="58">
        <v>153.4</v>
      </c>
      <c r="D45" s="58">
        <v>153.4</v>
      </c>
      <c r="E45" s="58">
        <f t="shared" si="2"/>
        <v>100</v>
      </c>
      <c r="F45" s="58"/>
    </row>
    <row r="46" spans="1:7" ht="78.75" x14ac:dyDescent="0.25">
      <c r="A46" s="13">
        <v>39</v>
      </c>
      <c r="B46" s="38" t="s">
        <v>31</v>
      </c>
      <c r="C46" s="58">
        <v>27.2</v>
      </c>
      <c r="D46" s="58">
        <v>26.7</v>
      </c>
      <c r="E46" s="58">
        <f t="shared" si="2"/>
        <v>98.161764705882348</v>
      </c>
      <c r="F46" s="58">
        <f t="shared" si="1"/>
        <v>-0.5</v>
      </c>
    </row>
    <row r="47" spans="1:7" ht="47.25" x14ac:dyDescent="0.25">
      <c r="A47" s="13">
        <v>40</v>
      </c>
      <c r="B47" s="38" t="s">
        <v>8</v>
      </c>
      <c r="C47" s="58">
        <v>3</v>
      </c>
      <c r="D47" s="58">
        <v>3</v>
      </c>
      <c r="E47" s="58">
        <f t="shared" si="2"/>
        <v>100</v>
      </c>
      <c r="F47" s="58"/>
    </row>
    <row r="48" spans="1:7" ht="31.5" x14ac:dyDescent="0.25">
      <c r="A48" s="13">
        <v>41</v>
      </c>
      <c r="B48" s="38" t="s">
        <v>21</v>
      </c>
      <c r="C48" s="58">
        <v>145.5</v>
      </c>
      <c r="D48" s="58">
        <v>445.5</v>
      </c>
      <c r="E48" s="58" t="s">
        <v>54</v>
      </c>
      <c r="F48" s="58">
        <f t="shared" si="1"/>
        <v>300</v>
      </c>
    </row>
    <row r="49" spans="1:6" ht="15.75" x14ac:dyDescent="0.25">
      <c r="A49" s="24">
        <v>42</v>
      </c>
      <c r="B49" s="39" t="s">
        <v>66</v>
      </c>
      <c r="C49" s="15">
        <f>C50</f>
        <v>25.7</v>
      </c>
      <c r="D49" s="15">
        <f>D50</f>
        <v>25.7</v>
      </c>
      <c r="E49" s="15">
        <f t="shared" si="2"/>
        <v>100</v>
      </c>
      <c r="F49" s="15"/>
    </row>
    <row r="50" spans="1:6" ht="47.25" x14ac:dyDescent="0.25">
      <c r="A50" s="13">
        <v>43</v>
      </c>
      <c r="B50" s="38" t="s">
        <v>50</v>
      </c>
      <c r="C50" s="58">
        <v>25.7</v>
      </c>
      <c r="D50" s="58">
        <v>25.7</v>
      </c>
      <c r="E50" s="58">
        <f t="shared" si="2"/>
        <v>100</v>
      </c>
      <c r="F50" s="58"/>
    </row>
    <row r="51" spans="1:6" ht="31.5" x14ac:dyDescent="0.25">
      <c r="A51" s="24">
        <v>44</v>
      </c>
      <c r="B51" s="39" t="s">
        <v>32</v>
      </c>
      <c r="C51" s="17">
        <f>C52+C53+C56</f>
        <v>3261.5</v>
      </c>
      <c r="D51" s="17">
        <f>D52+D53+D54+D55+D56</f>
        <v>2767.5</v>
      </c>
      <c r="E51" s="15">
        <f t="shared" si="2"/>
        <v>84.853594971638813</v>
      </c>
      <c r="F51" s="15">
        <f t="shared" si="1"/>
        <v>-494</v>
      </c>
    </row>
    <row r="52" spans="1:6" ht="31.5" x14ac:dyDescent="0.25">
      <c r="A52" s="13">
        <v>45</v>
      </c>
      <c r="B52" s="38" t="s">
        <v>33</v>
      </c>
      <c r="C52" s="18">
        <v>370</v>
      </c>
      <c r="D52" s="18">
        <v>369</v>
      </c>
      <c r="E52" s="58">
        <f t="shared" si="2"/>
        <v>99.729729729729726</v>
      </c>
      <c r="F52" s="58">
        <f t="shared" si="1"/>
        <v>-1</v>
      </c>
    </row>
    <row r="53" spans="1:6" ht="78.75" x14ac:dyDescent="0.25">
      <c r="A53" s="13">
        <v>46</v>
      </c>
      <c r="B53" s="38" t="s">
        <v>45</v>
      </c>
      <c r="C53" s="18">
        <v>2891.5</v>
      </c>
      <c r="D53" s="18">
        <v>2391</v>
      </c>
      <c r="E53" s="58">
        <f t="shared" si="2"/>
        <v>82.690644993947785</v>
      </c>
      <c r="F53" s="58">
        <f t="shared" si="1"/>
        <v>-500.5</v>
      </c>
    </row>
    <row r="54" spans="1:6" ht="47.25" x14ac:dyDescent="0.25">
      <c r="A54" s="13"/>
      <c r="B54" s="38" t="s">
        <v>8</v>
      </c>
      <c r="C54" s="18">
        <v>0</v>
      </c>
      <c r="D54" s="18">
        <v>1.5</v>
      </c>
      <c r="E54" s="58"/>
      <c r="F54" s="58">
        <f>D54-C54</f>
        <v>1.5</v>
      </c>
    </row>
    <row r="55" spans="1:6" ht="31.5" x14ac:dyDescent="0.25">
      <c r="A55" s="13">
        <v>47</v>
      </c>
      <c r="B55" s="38" t="s">
        <v>12</v>
      </c>
      <c r="C55" s="18">
        <v>0</v>
      </c>
      <c r="D55" s="18">
        <v>1.5</v>
      </c>
      <c r="E55" s="58"/>
      <c r="F55" s="58">
        <f t="shared" si="1"/>
        <v>1.5</v>
      </c>
    </row>
    <row r="56" spans="1:6" ht="31.5" x14ac:dyDescent="0.25">
      <c r="A56" s="13">
        <v>48</v>
      </c>
      <c r="B56" s="38" t="s">
        <v>21</v>
      </c>
      <c r="C56" s="18">
        <v>0</v>
      </c>
      <c r="D56" s="18">
        <v>4.5</v>
      </c>
      <c r="E56" s="58"/>
      <c r="F56" s="58">
        <f t="shared" si="1"/>
        <v>4.5</v>
      </c>
    </row>
    <row r="57" spans="1:6" ht="15.75" x14ac:dyDescent="0.25">
      <c r="A57" s="24">
        <v>49</v>
      </c>
      <c r="B57" s="39" t="s">
        <v>60</v>
      </c>
      <c r="C57" s="17">
        <f>C59</f>
        <v>2.2999999999999998</v>
      </c>
      <c r="D57" s="17">
        <f>D58+D59</f>
        <v>2.5</v>
      </c>
      <c r="E57" s="15">
        <f t="shared" si="2"/>
        <v>108.69565217391306</v>
      </c>
      <c r="F57" s="15">
        <f t="shared" si="1"/>
        <v>0.20000000000000018</v>
      </c>
    </row>
    <row r="58" spans="1:6" ht="31.5" x14ac:dyDescent="0.25">
      <c r="A58" s="13">
        <v>50</v>
      </c>
      <c r="B58" s="38" t="s">
        <v>12</v>
      </c>
      <c r="C58" s="18">
        <v>0</v>
      </c>
      <c r="D58" s="18">
        <v>0.2</v>
      </c>
      <c r="E58" s="58"/>
      <c r="F58" s="58">
        <f t="shared" si="1"/>
        <v>0.2</v>
      </c>
    </row>
    <row r="59" spans="1:6" ht="33" customHeight="1" x14ac:dyDescent="0.25">
      <c r="A59" s="13">
        <v>51</v>
      </c>
      <c r="B59" s="38" t="s">
        <v>21</v>
      </c>
      <c r="C59" s="18">
        <v>2.2999999999999998</v>
      </c>
      <c r="D59" s="18">
        <v>2.2999999999999998</v>
      </c>
      <c r="E59" s="58">
        <f t="shared" si="2"/>
        <v>100</v>
      </c>
      <c r="F59" s="58"/>
    </row>
  </sheetData>
  <mergeCells count="7">
    <mergeCell ref="A2:F2"/>
    <mergeCell ref="A5:A7"/>
    <mergeCell ref="B5:B7"/>
    <mergeCell ref="C5:C7"/>
    <mergeCell ref="D5:F5"/>
    <mergeCell ref="D6:D7"/>
    <mergeCell ref="E6:F6"/>
  </mergeCells>
  <pageMargins left="0.11811023622047245" right="0.11811023622047245" top="0.15748031496062992" bottom="0.15748031496062992" header="0.31496062992125984" footer="0.31496062992125984"/>
  <pageSetup paperSize="9" scale="73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49"/>
  <sheetViews>
    <sheetView topLeftCell="A34" workbookViewId="0">
      <selection activeCell="K49" sqref="K49"/>
    </sheetView>
  </sheetViews>
  <sheetFormatPr defaultRowHeight="15" x14ac:dyDescent="0.25"/>
  <cols>
    <col min="1" max="1" width="5.42578125" style="3" customWidth="1"/>
    <col min="2" max="2" width="68.140625" style="1" customWidth="1"/>
    <col min="3" max="3" width="19.140625" style="7" customWidth="1"/>
    <col min="4" max="4" width="14.42578125" style="7" customWidth="1"/>
    <col min="5" max="5" width="12" style="7" customWidth="1"/>
    <col min="6" max="6" width="16.28515625" style="7" customWidth="1"/>
    <col min="7" max="16384" width="9.140625" style="1"/>
  </cols>
  <sheetData>
    <row r="2" spans="1:13" ht="66" customHeight="1" x14ac:dyDescent="0.3">
      <c r="A2" s="59" t="s">
        <v>47</v>
      </c>
      <c r="B2" s="59"/>
      <c r="C2" s="59"/>
      <c r="D2" s="59"/>
      <c r="E2" s="59"/>
      <c r="F2" s="59"/>
      <c r="G2" s="2"/>
      <c r="H2" s="2"/>
      <c r="I2" s="2"/>
      <c r="J2" s="2"/>
      <c r="K2" s="2"/>
      <c r="L2" s="2"/>
      <c r="M2" s="2"/>
    </row>
    <row r="3" spans="1:13" ht="25.5" customHeight="1" x14ac:dyDescent="0.3">
      <c r="B3" s="27"/>
      <c r="C3" s="6"/>
      <c r="D3" s="6"/>
      <c r="E3" s="6"/>
      <c r="F3" s="6"/>
      <c r="G3" s="27"/>
      <c r="H3" s="27"/>
      <c r="I3" s="27"/>
      <c r="J3" s="27"/>
      <c r="K3" s="27"/>
      <c r="L3" s="27"/>
      <c r="M3" s="27"/>
    </row>
    <row r="4" spans="1:13" x14ac:dyDescent="0.25">
      <c r="F4" s="8" t="s">
        <v>6</v>
      </c>
    </row>
    <row r="5" spans="1:13" ht="29.25" customHeight="1" x14ac:dyDescent="0.25">
      <c r="A5" s="60" t="s">
        <v>0</v>
      </c>
      <c r="B5" s="61" t="s">
        <v>1</v>
      </c>
      <c r="C5" s="62" t="s">
        <v>48</v>
      </c>
      <c r="D5" s="62" t="s">
        <v>49</v>
      </c>
      <c r="E5" s="62"/>
      <c r="F5" s="62"/>
    </row>
    <row r="6" spans="1:13" ht="27.75" customHeight="1" x14ac:dyDescent="0.25">
      <c r="A6" s="60"/>
      <c r="B6" s="61"/>
      <c r="C6" s="62"/>
      <c r="D6" s="62" t="s">
        <v>2</v>
      </c>
      <c r="E6" s="62" t="s">
        <v>3</v>
      </c>
      <c r="F6" s="62"/>
    </row>
    <row r="7" spans="1:13" ht="21" customHeight="1" x14ac:dyDescent="0.25">
      <c r="A7" s="60"/>
      <c r="B7" s="61"/>
      <c r="C7" s="62"/>
      <c r="D7" s="62"/>
      <c r="E7" s="28" t="s">
        <v>4</v>
      </c>
      <c r="F7" s="28" t="s">
        <v>5</v>
      </c>
    </row>
    <row r="8" spans="1:13" ht="15.75" x14ac:dyDescent="0.25">
      <c r="A8" s="24">
        <v>1</v>
      </c>
      <c r="B8" s="14" t="s">
        <v>7</v>
      </c>
      <c r="C8" s="15">
        <f>C9+C10+C11</f>
        <v>56</v>
      </c>
      <c r="D8" s="15">
        <f>D9+D10+D11</f>
        <v>53</v>
      </c>
      <c r="E8" s="15">
        <f>D8/C8*100</f>
        <v>94.642857142857139</v>
      </c>
      <c r="F8" s="15">
        <f>D8-C8</f>
        <v>-3</v>
      </c>
    </row>
    <row r="9" spans="1:13" ht="47.25" x14ac:dyDescent="0.25">
      <c r="A9" s="13">
        <v>2</v>
      </c>
      <c r="B9" s="9" t="s">
        <v>27</v>
      </c>
      <c r="C9" s="28">
        <v>20</v>
      </c>
      <c r="D9" s="28">
        <v>9</v>
      </c>
      <c r="E9" s="28">
        <f t="shared" ref="E9:E48" si="0">D9/C9*100</f>
        <v>45</v>
      </c>
      <c r="F9" s="28">
        <f t="shared" ref="F9:F49" si="1">D9-C9</f>
        <v>-11</v>
      </c>
    </row>
    <row r="10" spans="1:13" ht="47.25" x14ac:dyDescent="0.25">
      <c r="A10" s="13">
        <v>3</v>
      </c>
      <c r="B10" s="9" t="s">
        <v>8</v>
      </c>
      <c r="C10" s="28">
        <v>36</v>
      </c>
      <c r="D10" s="28">
        <v>36</v>
      </c>
      <c r="E10" s="28">
        <f t="shared" si="0"/>
        <v>100</v>
      </c>
      <c r="F10" s="28">
        <f t="shared" si="1"/>
        <v>0</v>
      </c>
    </row>
    <row r="11" spans="1:13" ht="31.5" x14ac:dyDescent="0.25">
      <c r="A11" s="13">
        <v>4</v>
      </c>
      <c r="B11" s="9" t="s">
        <v>21</v>
      </c>
      <c r="C11" s="28">
        <v>0</v>
      </c>
      <c r="D11" s="28">
        <v>8</v>
      </c>
      <c r="E11" s="15"/>
      <c r="F11" s="28">
        <f t="shared" si="1"/>
        <v>8</v>
      </c>
    </row>
    <row r="12" spans="1:13" ht="31.5" x14ac:dyDescent="0.25">
      <c r="A12" s="24">
        <v>5</v>
      </c>
      <c r="B12" s="10" t="s">
        <v>9</v>
      </c>
      <c r="C12" s="15">
        <f>C13+C14+C15+C16+C17+C18+C19+C20</f>
        <v>46657.399999999994</v>
      </c>
      <c r="D12" s="15">
        <f>D13+D14+D15+D16+D17+D18+D19+D20</f>
        <v>13177.699999999999</v>
      </c>
      <c r="E12" s="15">
        <f t="shared" si="0"/>
        <v>28.243536930904849</v>
      </c>
      <c r="F12" s="15">
        <f t="shared" si="1"/>
        <v>-33479.699999999997</v>
      </c>
    </row>
    <row r="13" spans="1:13" ht="78.75" x14ac:dyDescent="0.25">
      <c r="A13" s="13">
        <v>6</v>
      </c>
      <c r="B13" s="9" t="s">
        <v>10</v>
      </c>
      <c r="C13" s="28">
        <v>22837.1</v>
      </c>
      <c r="D13" s="28">
        <v>3628.2</v>
      </c>
      <c r="E13" s="28">
        <f t="shared" si="0"/>
        <v>15.887306181607997</v>
      </c>
      <c r="F13" s="28">
        <f t="shared" si="1"/>
        <v>-19208.899999999998</v>
      </c>
    </row>
    <row r="14" spans="1:13" ht="63" x14ac:dyDescent="0.25">
      <c r="A14" s="13">
        <v>7</v>
      </c>
      <c r="B14" s="9" t="s">
        <v>11</v>
      </c>
      <c r="C14" s="28">
        <v>11074.1</v>
      </c>
      <c r="D14" s="28">
        <v>2168.8000000000002</v>
      </c>
      <c r="E14" s="28">
        <f t="shared" si="0"/>
        <v>19.584435755501577</v>
      </c>
      <c r="F14" s="28">
        <f t="shared" si="1"/>
        <v>-8905.2999999999993</v>
      </c>
    </row>
    <row r="15" spans="1:13" ht="52.5" customHeight="1" x14ac:dyDescent="0.25">
      <c r="A15" s="13">
        <v>8</v>
      </c>
      <c r="B15" s="9" t="s">
        <v>34</v>
      </c>
      <c r="C15" s="28">
        <v>217.2</v>
      </c>
      <c r="D15" s="28">
        <v>0</v>
      </c>
      <c r="E15" s="28">
        <f t="shared" si="0"/>
        <v>0</v>
      </c>
      <c r="F15" s="28">
        <f t="shared" si="1"/>
        <v>-217.2</v>
      </c>
    </row>
    <row r="16" spans="1:13" ht="81" customHeight="1" x14ac:dyDescent="0.25">
      <c r="A16" s="13">
        <v>9</v>
      </c>
      <c r="B16" s="9" t="s">
        <v>36</v>
      </c>
      <c r="C16" s="28">
        <v>1140</v>
      </c>
      <c r="D16" s="28">
        <v>355.9</v>
      </c>
      <c r="E16" s="28">
        <f t="shared" si="0"/>
        <v>31.219298245614034</v>
      </c>
      <c r="F16" s="28">
        <f t="shared" si="1"/>
        <v>-784.1</v>
      </c>
    </row>
    <row r="17" spans="1:6" ht="94.5" x14ac:dyDescent="0.25">
      <c r="A17" s="13">
        <v>10</v>
      </c>
      <c r="B17" s="9" t="s">
        <v>28</v>
      </c>
      <c r="C17" s="28">
        <v>8844.9</v>
      </c>
      <c r="D17" s="28">
        <v>2868.1</v>
      </c>
      <c r="E17" s="28">
        <f t="shared" si="0"/>
        <v>32.426596117536661</v>
      </c>
      <c r="F17" s="28">
        <f t="shared" si="1"/>
        <v>-5976.7999999999993</v>
      </c>
    </row>
    <row r="18" spans="1:6" ht="63" x14ac:dyDescent="0.25">
      <c r="A18" s="13">
        <v>11</v>
      </c>
      <c r="B18" s="9" t="s">
        <v>37</v>
      </c>
      <c r="C18" s="28">
        <v>2044.1</v>
      </c>
      <c r="D18" s="28">
        <v>3656.4</v>
      </c>
      <c r="E18" s="28">
        <f t="shared" si="0"/>
        <v>178.87578885573114</v>
      </c>
      <c r="F18" s="28">
        <f t="shared" si="1"/>
        <v>1612.3000000000002</v>
      </c>
    </row>
    <row r="19" spans="1:6" ht="47.25" x14ac:dyDescent="0.25">
      <c r="A19" s="13">
        <v>12</v>
      </c>
      <c r="B19" s="9" t="s">
        <v>8</v>
      </c>
      <c r="C19" s="28">
        <v>500</v>
      </c>
      <c r="D19" s="28">
        <v>500</v>
      </c>
      <c r="E19" s="28">
        <f t="shared" si="0"/>
        <v>100</v>
      </c>
      <c r="F19" s="28">
        <f t="shared" si="1"/>
        <v>0</v>
      </c>
    </row>
    <row r="20" spans="1:6" ht="31.5" x14ac:dyDescent="0.25">
      <c r="A20" s="13">
        <v>13</v>
      </c>
      <c r="B20" s="9" t="s">
        <v>12</v>
      </c>
      <c r="C20" s="29">
        <v>0</v>
      </c>
      <c r="D20" s="28">
        <v>0.3</v>
      </c>
      <c r="E20" s="15"/>
      <c r="F20" s="28">
        <f t="shared" si="1"/>
        <v>0.3</v>
      </c>
    </row>
    <row r="21" spans="1:6" ht="31.5" x14ac:dyDescent="0.25">
      <c r="A21" s="24">
        <v>14</v>
      </c>
      <c r="B21" s="10" t="s">
        <v>13</v>
      </c>
      <c r="C21" s="30">
        <f>C22+C23+C24</f>
        <v>1719048.6</v>
      </c>
      <c r="D21" s="31">
        <f>D22+D23+D24</f>
        <v>267028.99999999994</v>
      </c>
      <c r="E21" s="15">
        <f t="shared" si="0"/>
        <v>15.533534072276952</v>
      </c>
      <c r="F21" s="15">
        <f t="shared" si="1"/>
        <v>-1452019.6</v>
      </c>
    </row>
    <row r="22" spans="1:6" ht="31.5" x14ac:dyDescent="0.25">
      <c r="A22" s="13">
        <v>15</v>
      </c>
      <c r="B22" s="9" t="s">
        <v>21</v>
      </c>
      <c r="C22" s="20">
        <v>0</v>
      </c>
      <c r="D22" s="28">
        <v>13.1</v>
      </c>
      <c r="E22" s="15"/>
      <c r="F22" s="28">
        <f t="shared" si="1"/>
        <v>13.1</v>
      </c>
    </row>
    <row r="23" spans="1:6" ht="31.5" x14ac:dyDescent="0.25">
      <c r="A23" s="13">
        <v>16</v>
      </c>
      <c r="B23" s="12" t="s">
        <v>14</v>
      </c>
      <c r="C23" s="28">
        <v>1743352.3</v>
      </c>
      <c r="D23" s="28">
        <v>291241.3</v>
      </c>
      <c r="E23" s="28">
        <f t="shared" si="0"/>
        <v>16.705820160388694</v>
      </c>
      <c r="F23" s="28">
        <f t="shared" si="1"/>
        <v>-1452111</v>
      </c>
    </row>
    <row r="24" spans="1:6" ht="47.25" x14ac:dyDescent="0.25">
      <c r="A24" s="13">
        <v>17</v>
      </c>
      <c r="B24" s="11" t="s">
        <v>15</v>
      </c>
      <c r="C24" s="28">
        <v>-24303.7</v>
      </c>
      <c r="D24" s="28">
        <v>-24225.4</v>
      </c>
      <c r="E24" s="28">
        <f t="shared" si="0"/>
        <v>99.677826832951368</v>
      </c>
      <c r="F24" s="28">
        <f t="shared" si="1"/>
        <v>78.299999999999272</v>
      </c>
    </row>
    <row r="25" spans="1:6" ht="47.25" x14ac:dyDescent="0.25">
      <c r="A25" s="24">
        <v>18</v>
      </c>
      <c r="B25" s="5" t="s">
        <v>16</v>
      </c>
      <c r="C25" s="15">
        <f>C26+C27+C28</f>
        <v>1024.2</v>
      </c>
      <c r="D25" s="15">
        <f>D26+D27+D28</f>
        <v>173.8</v>
      </c>
      <c r="E25" s="15">
        <f t="shared" si="0"/>
        <v>16.969341925405196</v>
      </c>
      <c r="F25" s="15">
        <f t="shared" si="1"/>
        <v>-850.40000000000009</v>
      </c>
    </row>
    <row r="26" spans="1:6" ht="31.5" x14ac:dyDescent="0.25">
      <c r="A26" s="13">
        <v>19</v>
      </c>
      <c r="B26" s="4" t="s">
        <v>46</v>
      </c>
      <c r="C26" s="28">
        <v>10</v>
      </c>
      <c r="D26" s="28">
        <v>0</v>
      </c>
      <c r="E26" s="28">
        <f t="shared" si="0"/>
        <v>0</v>
      </c>
      <c r="F26" s="28">
        <f t="shared" si="1"/>
        <v>-10</v>
      </c>
    </row>
    <row r="27" spans="1:6" ht="31.5" x14ac:dyDescent="0.25">
      <c r="A27" s="13">
        <v>20</v>
      </c>
      <c r="B27" s="12" t="s">
        <v>29</v>
      </c>
      <c r="C27" s="28">
        <v>1014.2</v>
      </c>
      <c r="D27" s="28">
        <v>173.3</v>
      </c>
      <c r="E27" s="28">
        <f t="shared" si="0"/>
        <v>17.087359495168606</v>
      </c>
      <c r="F27" s="28">
        <f t="shared" si="1"/>
        <v>-840.90000000000009</v>
      </c>
    </row>
    <row r="28" spans="1:6" ht="31.5" x14ac:dyDescent="0.25">
      <c r="A28" s="13">
        <v>21</v>
      </c>
      <c r="B28" s="12" t="s">
        <v>12</v>
      </c>
      <c r="C28" s="28">
        <v>0</v>
      </c>
      <c r="D28" s="28">
        <v>0.5</v>
      </c>
      <c r="E28" s="15"/>
      <c r="F28" s="28">
        <f t="shared" si="1"/>
        <v>0.5</v>
      </c>
    </row>
    <row r="29" spans="1:6" ht="31.5" x14ac:dyDescent="0.25">
      <c r="A29" s="24">
        <v>22</v>
      </c>
      <c r="B29" s="5" t="s">
        <v>18</v>
      </c>
      <c r="C29" s="15">
        <f>C30+C31+C32+C33+C35+C36+C37</f>
        <v>3643.8</v>
      </c>
      <c r="D29" s="15">
        <f>D30+D31+D32+D33+D34+D35+D36+D37</f>
        <v>420.00000000000006</v>
      </c>
      <c r="E29" s="15">
        <f t="shared" si="0"/>
        <v>11.526428453811956</v>
      </c>
      <c r="F29" s="15">
        <f t="shared" si="1"/>
        <v>-3223.8</v>
      </c>
    </row>
    <row r="30" spans="1:6" ht="31.5" x14ac:dyDescent="0.25">
      <c r="A30" s="13">
        <v>23</v>
      </c>
      <c r="B30" s="12" t="s">
        <v>17</v>
      </c>
      <c r="C30" s="28">
        <v>242.4</v>
      </c>
      <c r="D30" s="28">
        <v>0</v>
      </c>
      <c r="E30" s="28">
        <f t="shared" si="0"/>
        <v>0</v>
      </c>
      <c r="F30" s="28">
        <f t="shared" si="1"/>
        <v>-242.4</v>
      </c>
    </row>
    <row r="31" spans="1:6" ht="47.25" x14ac:dyDescent="0.25">
      <c r="A31" s="13">
        <v>24</v>
      </c>
      <c r="B31" s="4" t="s">
        <v>19</v>
      </c>
      <c r="C31" s="28">
        <v>893.4</v>
      </c>
      <c r="D31" s="28">
        <v>243.6</v>
      </c>
      <c r="E31" s="28">
        <f t="shared" si="0"/>
        <v>27.266621893888516</v>
      </c>
      <c r="F31" s="28">
        <f t="shared" si="1"/>
        <v>-649.79999999999995</v>
      </c>
    </row>
    <row r="32" spans="1:6" ht="31.5" x14ac:dyDescent="0.25">
      <c r="A32" s="13">
        <v>25</v>
      </c>
      <c r="B32" s="4" t="s">
        <v>20</v>
      </c>
      <c r="C32" s="28">
        <v>22.4</v>
      </c>
      <c r="D32" s="28">
        <v>5.8</v>
      </c>
      <c r="E32" s="28">
        <f t="shared" si="0"/>
        <v>25.892857142857146</v>
      </c>
      <c r="F32" s="28">
        <f t="shared" si="1"/>
        <v>-16.599999999999998</v>
      </c>
    </row>
    <row r="33" spans="1:6" ht="47.25" x14ac:dyDescent="0.25">
      <c r="A33" s="13">
        <v>26</v>
      </c>
      <c r="B33" s="4" t="s">
        <v>50</v>
      </c>
      <c r="C33" s="28">
        <v>44.3</v>
      </c>
      <c r="D33" s="28">
        <v>23.2</v>
      </c>
      <c r="E33" s="28">
        <f t="shared" si="0"/>
        <v>52.370203160270876</v>
      </c>
      <c r="F33" s="28">
        <f t="shared" si="1"/>
        <v>-21.099999999999998</v>
      </c>
    </row>
    <row r="34" spans="1:6" ht="47.25" x14ac:dyDescent="0.25">
      <c r="A34" s="13">
        <v>27</v>
      </c>
      <c r="B34" s="4" t="s">
        <v>8</v>
      </c>
      <c r="C34" s="28">
        <v>0</v>
      </c>
      <c r="D34" s="28">
        <v>0.1</v>
      </c>
      <c r="E34" s="28"/>
      <c r="F34" s="28">
        <f t="shared" si="1"/>
        <v>0.1</v>
      </c>
    </row>
    <row r="35" spans="1:6" ht="31.5" x14ac:dyDescent="0.25">
      <c r="A35" s="13">
        <v>28</v>
      </c>
      <c r="B35" s="4" t="s">
        <v>21</v>
      </c>
      <c r="C35" s="28">
        <v>0</v>
      </c>
      <c r="D35" s="28">
        <v>147.30000000000001</v>
      </c>
      <c r="E35" s="28"/>
      <c r="F35" s="28">
        <f t="shared" si="1"/>
        <v>147.30000000000001</v>
      </c>
    </row>
    <row r="36" spans="1:6" ht="47.25" x14ac:dyDescent="0.25">
      <c r="A36" s="13">
        <v>29</v>
      </c>
      <c r="B36" s="4" t="s">
        <v>26</v>
      </c>
      <c r="C36" s="28">
        <v>8</v>
      </c>
      <c r="D36" s="28">
        <v>0</v>
      </c>
      <c r="E36" s="28">
        <f t="shared" si="0"/>
        <v>0</v>
      </c>
      <c r="F36" s="28">
        <f t="shared" si="1"/>
        <v>-8</v>
      </c>
    </row>
    <row r="37" spans="1:6" ht="15.75" x14ac:dyDescent="0.25">
      <c r="A37" s="13">
        <v>30</v>
      </c>
      <c r="B37" s="19" t="s">
        <v>22</v>
      </c>
      <c r="C37" s="28">
        <v>2433.3000000000002</v>
      </c>
      <c r="D37" s="28">
        <v>0</v>
      </c>
      <c r="E37" s="28">
        <f t="shared" si="0"/>
        <v>0</v>
      </c>
      <c r="F37" s="28">
        <f t="shared" si="1"/>
        <v>-2433.3000000000002</v>
      </c>
    </row>
    <row r="38" spans="1:6" ht="31.5" x14ac:dyDescent="0.25">
      <c r="A38" s="24">
        <v>31</v>
      </c>
      <c r="B38" s="5" t="s">
        <v>23</v>
      </c>
      <c r="C38" s="15">
        <f>C39+C40</f>
        <v>698.6</v>
      </c>
      <c r="D38" s="15">
        <f>D39+D40</f>
        <v>633.5</v>
      </c>
      <c r="E38" s="15">
        <f t="shared" si="0"/>
        <v>90.681362725450896</v>
      </c>
      <c r="F38" s="15">
        <f t="shared" si="1"/>
        <v>-65.100000000000023</v>
      </c>
    </row>
    <row r="39" spans="1:6" ht="31.5" x14ac:dyDescent="0.25">
      <c r="A39" s="13">
        <v>32</v>
      </c>
      <c r="B39" s="23" t="s">
        <v>38</v>
      </c>
      <c r="C39" s="28">
        <v>178.6</v>
      </c>
      <c r="D39" s="28">
        <v>178.6</v>
      </c>
      <c r="E39" s="28">
        <f t="shared" si="0"/>
        <v>100</v>
      </c>
      <c r="F39" s="28">
        <f t="shared" si="1"/>
        <v>0</v>
      </c>
    </row>
    <row r="40" spans="1:6" ht="31.5" x14ac:dyDescent="0.25">
      <c r="A40" s="13">
        <v>33</v>
      </c>
      <c r="B40" s="4" t="s">
        <v>21</v>
      </c>
      <c r="C40" s="28">
        <v>520</v>
      </c>
      <c r="D40" s="28">
        <v>454.9</v>
      </c>
      <c r="E40" s="28">
        <f t="shared" si="0"/>
        <v>87.480769230769226</v>
      </c>
      <c r="F40" s="28">
        <f t="shared" si="1"/>
        <v>-65.100000000000023</v>
      </c>
    </row>
    <row r="41" spans="1:6" ht="47.25" x14ac:dyDescent="0.25">
      <c r="A41" s="24">
        <v>34</v>
      </c>
      <c r="B41" s="5" t="s">
        <v>24</v>
      </c>
      <c r="C41" s="15">
        <f>C42+C43+C44+C45</f>
        <v>1606.9</v>
      </c>
      <c r="D41" s="15">
        <f>D42+D43+D44+D45+D46</f>
        <v>1165.9000000000001</v>
      </c>
      <c r="E41" s="15">
        <f t="shared" si="0"/>
        <v>72.555852884435865</v>
      </c>
      <c r="F41" s="15">
        <f t="shared" si="1"/>
        <v>-441</v>
      </c>
    </row>
    <row r="42" spans="1:6" ht="94.5" x14ac:dyDescent="0.25">
      <c r="A42" s="13">
        <v>35</v>
      </c>
      <c r="B42" s="4" t="s">
        <v>30</v>
      </c>
      <c r="C42" s="28">
        <v>27.2</v>
      </c>
      <c r="D42" s="28">
        <v>1.6</v>
      </c>
      <c r="E42" s="28">
        <f t="shared" si="0"/>
        <v>5.882352941176471</v>
      </c>
      <c r="F42" s="28">
        <f t="shared" si="1"/>
        <v>-25.599999999999998</v>
      </c>
    </row>
    <row r="43" spans="1:6" ht="78.75" x14ac:dyDescent="0.25">
      <c r="A43" s="13">
        <v>36</v>
      </c>
      <c r="B43" s="4" t="s">
        <v>25</v>
      </c>
      <c r="C43" s="28">
        <v>1549.5</v>
      </c>
      <c r="D43" s="28">
        <v>1159.4000000000001</v>
      </c>
      <c r="E43" s="28">
        <f t="shared" si="0"/>
        <v>74.824136818328498</v>
      </c>
      <c r="F43" s="28">
        <f t="shared" si="1"/>
        <v>-390.09999999999991</v>
      </c>
    </row>
    <row r="44" spans="1:6" ht="78.75" x14ac:dyDescent="0.25">
      <c r="A44" s="13">
        <v>37</v>
      </c>
      <c r="B44" s="4" t="s">
        <v>31</v>
      </c>
      <c r="C44" s="28">
        <v>27.2</v>
      </c>
      <c r="D44" s="28">
        <v>0</v>
      </c>
      <c r="E44" s="28">
        <f t="shared" si="0"/>
        <v>0</v>
      </c>
      <c r="F44" s="28">
        <f t="shared" si="1"/>
        <v>-27.2</v>
      </c>
    </row>
    <row r="45" spans="1:6" ht="47.25" x14ac:dyDescent="0.25">
      <c r="A45" s="13">
        <v>38</v>
      </c>
      <c r="B45" s="4" t="s">
        <v>8</v>
      </c>
      <c r="C45" s="28">
        <v>3</v>
      </c>
      <c r="D45" s="28">
        <v>3</v>
      </c>
      <c r="E45" s="28">
        <f t="shared" si="0"/>
        <v>100</v>
      </c>
      <c r="F45" s="28">
        <f t="shared" si="1"/>
        <v>0</v>
      </c>
    </row>
    <row r="46" spans="1:6" ht="31.5" x14ac:dyDescent="0.25">
      <c r="A46" s="13">
        <v>39</v>
      </c>
      <c r="B46" s="4" t="s">
        <v>12</v>
      </c>
      <c r="C46" s="28">
        <v>0</v>
      </c>
      <c r="D46" s="28">
        <v>1.9</v>
      </c>
      <c r="E46" s="15"/>
      <c r="F46" s="28">
        <f t="shared" si="1"/>
        <v>1.9</v>
      </c>
    </row>
    <row r="47" spans="1:6" ht="31.5" x14ac:dyDescent="0.25">
      <c r="A47" s="24">
        <v>40</v>
      </c>
      <c r="B47" s="5" t="s">
        <v>32</v>
      </c>
      <c r="C47" s="17">
        <f>C48+C49</f>
        <v>110</v>
      </c>
      <c r="D47" s="17">
        <f>D48+D49</f>
        <v>1741</v>
      </c>
      <c r="E47" s="15">
        <f t="shared" si="0"/>
        <v>1582.7272727272727</v>
      </c>
      <c r="F47" s="15">
        <f t="shared" si="1"/>
        <v>1631</v>
      </c>
    </row>
    <row r="48" spans="1:6" ht="31.5" x14ac:dyDescent="0.25">
      <c r="A48" s="13">
        <v>41</v>
      </c>
      <c r="B48" s="4" t="s">
        <v>33</v>
      </c>
      <c r="C48" s="18">
        <v>110</v>
      </c>
      <c r="D48" s="18">
        <v>207</v>
      </c>
      <c r="E48" s="28">
        <f t="shared" si="0"/>
        <v>188.18181818181819</v>
      </c>
      <c r="F48" s="28">
        <f t="shared" si="1"/>
        <v>97</v>
      </c>
    </row>
    <row r="49" spans="1:6" ht="80.25" customHeight="1" x14ac:dyDescent="0.25">
      <c r="A49" s="13">
        <v>42</v>
      </c>
      <c r="B49" s="4" t="s">
        <v>45</v>
      </c>
      <c r="C49" s="18">
        <v>0</v>
      </c>
      <c r="D49" s="18">
        <v>1534</v>
      </c>
      <c r="E49" s="28"/>
      <c r="F49" s="28">
        <f t="shared" si="1"/>
        <v>1534</v>
      </c>
    </row>
  </sheetData>
  <mergeCells count="7">
    <mergeCell ref="A2:F2"/>
    <mergeCell ref="A5:A7"/>
    <mergeCell ref="B5:B7"/>
    <mergeCell ref="C5:C7"/>
    <mergeCell ref="D5:F5"/>
    <mergeCell ref="D6:D7"/>
    <mergeCell ref="E6:F6"/>
  </mergeCells>
  <pageMargins left="0.7" right="0.7" top="0.75" bottom="0.75" header="0.3" footer="0.3"/>
  <pageSetup paperSize="9" scale="64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48"/>
  <sheetViews>
    <sheetView topLeftCell="A4" workbookViewId="0">
      <selection activeCell="H46" sqref="H46"/>
    </sheetView>
  </sheetViews>
  <sheetFormatPr defaultRowHeight="15" x14ac:dyDescent="0.25"/>
  <cols>
    <col min="1" max="1" width="5.42578125" style="3" customWidth="1"/>
    <col min="2" max="2" width="68.140625" style="1" customWidth="1"/>
    <col min="3" max="3" width="19.140625" style="7" customWidth="1"/>
    <col min="4" max="4" width="14.42578125" style="7" customWidth="1"/>
    <col min="5" max="5" width="12" style="7" customWidth="1"/>
    <col min="6" max="6" width="16.28515625" style="7" customWidth="1"/>
    <col min="7" max="16384" width="9.140625" style="1"/>
  </cols>
  <sheetData>
    <row r="2" spans="1:13" ht="66" customHeight="1" x14ac:dyDescent="0.3">
      <c r="A2" s="59" t="s">
        <v>41</v>
      </c>
      <c r="B2" s="59"/>
      <c r="C2" s="59"/>
      <c r="D2" s="59"/>
      <c r="E2" s="59"/>
      <c r="F2" s="59"/>
      <c r="G2" s="2"/>
      <c r="H2" s="2"/>
      <c r="I2" s="2"/>
      <c r="J2" s="2"/>
      <c r="K2" s="2"/>
      <c r="L2" s="2"/>
      <c r="M2" s="2"/>
    </row>
    <row r="3" spans="1:13" ht="25.5" customHeight="1" x14ac:dyDescent="0.3">
      <c r="B3" s="25"/>
      <c r="C3" s="6"/>
      <c r="D3" s="6"/>
      <c r="E3" s="6"/>
      <c r="F3" s="6"/>
      <c r="G3" s="25"/>
      <c r="H3" s="25"/>
      <c r="I3" s="25"/>
      <c r="J3" s="25"/>
      <c r="K3" s="25"/>
      <c r="L3" s="25"/>
      <c r="M3" s="25"/>
    </row>
    <row r="4" spans="1:13" x14ac:dyDescent="0.25">
      <c r="F4" s="8" t="s">
        <v>6</v>
      </c>
    </row>
    <row r="5" spans="1:13" ht="29.25" customHeight="1" x14ac:dyDescent="0.25">
      <c r="A5" s="60" t="s">
        <v>0</v>
      </c>
      <c r="B5" s="61" t="s">
        <v>1</v>
      </c>
      <c r="C5" s="62" t="s">
        <v>44</v>
      </c>
      <c r="D5" s="62" t="s">
        <v>43</v>
      </c>
      <c r="E5" s="62"/>
      <c r="F5" s="62"/>
    </row>
    <row r="6" spans="1:13" ht="27.75" customHeight="1" x14ac:dyDescent="0.25">
      <c r="A6" s="60"/>
      <c r="B6" s="61"/>
      <c r="C6" s="62"/>
      <c r="D6" s="62" t="s">
        <v>2</v>
      </c>
      <c r="E6" s="62" t="s">
        <v>3</v>
      </c>
      <c r="F6" s="62"/>
    </row>
    <row r="7" spans="1:13" ht="21" customHeight="1" x14ac:dyDescent="0.25">
      <c r="A7" s="60"/>
      <c r="B7" s="61"/>
      <c r="C7" s="62"/>
      <c r="D7" s="62"/>
      <c r="E7" s="26" t="s">
        <v>4</v>
      </c>
      <c r="F7" s="26" t="s">
        <v>5</v>
      </c>
    </row>
    <row r="8" spans="1:13" ht="15.75" x14ac:dyDescent="0.25">
      <c r="A8" s="24">
        <v>1</v>
      </c>
      <c r="B8" s="14" t="s">
        <v>7</v>
      </c>
      <c r="C8" s="15">
        <f>C9+C10+C11</f>
        <v>38.799999999999997</v>
      </c>
      <c r="D8" s="15">
        <f>D9+D10+D11</f>
        <v>33.200000000000003</v>
      </c>
      <c r="E8" s="15">
        <f>D8/C8*100</f>
        <v>85.567010309278373</v>
      </c>
      <c r="F8" s="15">
        <f>D8-C8</f>
        <v>-5.5999999999999943</v>
      </c>
    </row>
    <row r="9" spans="1:13" ht="47.25" x14ac:dyDescent="0.25">
      <c r="A9" s="13">
        <v>2</v>
      </c>
      <c r="B9" s="9" t="s">
        <v>27</v>
      </c>
      <c r="C9" s="26">
        <v>20</v>
      </c>
      <c r="D9" s="26">
        <v>6.4</v>
      </c>
      <c r="E9" s="26">
        <f t="shared" ref="E9:E46" si="0">D9/C9*100</f>
        <v>32</v>
      </c>
      <c r="F9" s="26">
        <f t="shared" ref="F9:F47" si="1">D9-C9</f>
        <v>-13.6</v>
      </c>
    </row>
    <row r="10" spans="1:13" ht="47.25" x14ac:dyDescent="0.25">
      <c r="A10" s="13">
        <v>3</v>
      </c>
      <c r="B10" s="9" t="s">
        <v>8</v>
      </c>
      <c r="C10" s="26">
        <v>18.8</v>
      </c>
      <c r="D10" s="26">
        <v>18.8</v>
      </c>
      <c r="E10" s="26">
        <f t="shared" si="0"/>
        <v>100</v>
      </c>
      <c r="F10" s="26">
        <f t="shared" si="1"/>
        <v>0</v>
      </c>
    </row>
    <row r="11" spans="1:13" ht="31.5" x14ac:dyDescent="0.25">
      <c r="A11" s="13">
        <v>4</v>
      </c>
      <c r="B11" s="9" t="s">
        <v>21</v>
      </c>
      <c r="C11" s="26">
        <v>0</v>
      </c>
      <c r="D11" s="26">
        <v>8</v>
      </c>
      <c r="E11" s="26"/>
      <c r="F11" s="26">
        <f t="shared" si="1"/>
        <v>8</v>
      </c>
    </row>
    <row r="12" spans="1:13" ht="31.5" x14ac:dyDescent="0.25">
      <c r="A12" s="24">
        <v>5</v>
      </c>
      <c r="B12" s="10" t="s">
        <v>9</v>
      </c>
      <c r="C12" s="15">
        <f>C13+C14+C15+C16+C17+C18+C19+C20</f>
        <v>45292.7</v>
      </c>
      <c r="D12" s="15">
        <f>D13+D14+D15+D16+D17+D18+D19+D20</f>
        <v>10194.599999999999</v>
      </c>
      <c r="E12" s="15">
        <f t="shared" si="0"/>
        <v>22.508262920956355</v>
      </c>
      <c r="F12" s="15">
        <f t="shared" si="1"/>
        <v>-35098.1</v>
      </c>
    </row>
    <row r="13" spans="1:13" ht="78.75" x14ac:dyDescent="0.25">
      <c r="A13" s="13">
        <v>6</v>
      </c>
      <c r="B13" s="9" t="s">
        <v>10</v>
      </c>
      <c r="C13" s="26">
        <v>22837.1</v>
      </c>
      <c r="D13" s="26">
        <v>2794.2</v>
      </c>
      <c r="E13" s="26">
        <f t="shared" si="0"/>
        <v>12.235353875929956</v>
      </c>
      <c r="F13" s="26">
        <f t="shared" si="1"/>
        <v>-20042.899999999998</v>
      </c>
    </row>
    <row r="14" spans="1:13" ht="63" x14ac:dyDescent="0.25">
      <c r="A14" s="13">
        <v>7</v>
      </c>
      <c r="B14" s="9" t="s">
        <v>11</v>
      </c>
      <c r="C14" s="26">
        <v>11074.1</v>
      </c>
      <c r="D14" s="26">
        <v>1341</v>
      </c>
      <c r="E14" s="26">
        <f t="shared" si="0"/>
        <v>12.109336198878463</v>
      </c>
      <c r="F14" s="26">
        <f t="shared" si="1"/>
        <v>-9733.1</v>
      </c>
    </row>
    <row r="15" spans="1:13" ht="52.5" customHeight="1" x14ac:dyDescent="0.25">
      <c r="A15" s="13">
        <v>8</v>
      </c>
      <c r="B15" s="9" t="s">
        <v>34</v>
      </c>
      <c r="C15" s="26">
        <v>217.2</v>
      </c>
      <c r="D15" s="26">
        <v>0</v>
      </c>
      <c r="E15" s="26">
        <f t="shared" si="0"/>
        <v>0</v>
      </c>
      <c r="F15" s="26">
        <f t="shared" si="1"/>
        <v>-217.2</v>
      </c>
    </row>
    <row r="16" spans="1:13" ht="81" customHeight="1" x14ac:dyDescent="0.25">
      <c r="A16" s="13">
        <v>9</v>
      </c>
      <c r="B16" s="9" t="s">
        <v>36</v>
      </c>
      <c r="C16" s="26">
        <v>0</v>
      </c>
      <c r="D16" s="26">
        <v>161.9</v>
      </c>
      <c r="E16" s="26"/>
      <c r="F16" s="26">
        <f t="shared" si="1"/>
        <v>161.9</v>
      </c>
    </row>
    <row r="17" spans="1:6" ht="94.5" x14ac:dyDescent="0.25">
      <c r="A17" s="13">
        <v>10</v>
      </c>
      <c r="B17" s="9" t="s">
        <v>28</v>
      </c>
      <c r="C17" s="26">
        <v>8844.9</v>
      </c>
      <c r="D17" s="26">
        <v>2659.3</v>
      </c>
      <c r="E17" s="26">
        <f t="shared" si="0"/>
        <v>30.065913690375247</v>
      </c>
      <c r="F17" s="26">
        <f t="shared" si="1"/>
        <v>-6185.5999999999995</v>
      </c>
    </row>
    <row r="18" spans="1:6" ht="63" x14ac:dyDescent="0.25">
      <c r="A18" s="13">
        <v>11</v>
      </c>
      <c r="B18" s="9" t="s">
        <v>37</v>
      </c>
      <c r="C18" s="26">
        <v>2044.1</v>
      </c>
      <c r="D18" s="26">
        <v>2944.9</v>
      </c>
      <c r="E18" s="26">
        <f t="shared" si="0"/>
        <v>144.06829411476934</v>
      </c>
      <c r="F18" s="26">
        <f t="shared" si="1"/>
        <v>900.80000000000018</v>
      </c>
    </row>
    <row r="19" spans="1:6" ht="47.25" x14ac:dyDescent="0.25">
      <c r="A19" s="13">
        <v>12</v>
      </c>
      <c r="B19" s="9" t="s">
        <v>8</v>
      </c>
      <c r="C19" s="26">
        <v>275.3</v>
      </c>
      <c r="D19" s="26">
        <v>275.3</v>
      </c>
      <c r="E19" s="26">
        <f t="shared" si="0"/>
        <v>100</v>
      </c>
      <c r="F19" s="26">
        <f t="shared" si="1"/>
        <v>0</v>
      </c>
    </row>
    <row r="20" spans="1:6" ht="31.5" x14ac:dyDescent="0.25">
      <c r="A20" s="13">
        <v>13</v>
      </c>
      <c r="B20" s="9" t="s">
        <v>12</v>
      </c>
      <c r="C20" s="29">
        <v>0</v>
      </c>
      <c r="D20" s="26">
        <v>18</v>
      </c>
      <c r="E20" s="26"/>
      <c r="F20" s="26">
        <f t="shared" si="1"/>
        <v>18</v>
      </c>
    </row>
    <row r="21" spans="1:6" ht="31.5" x14ac:dyDescent="0.25">
      <c r="A21" s="24">
        <v>14</v>
      </c>
      <c r="B21" s="10" t="s">
        <v>13</v>
      </c>
      <c r="C21" s="30">
        <f>C22+C23+C24</f>
        <v>1673133.2</v>
      </c>
      <c r="D21" s="31">
        <f>D22+D23+D24</f>
        <v>132788.29999999999</v>
      </c>
      <c r="E21" s="15">
        <f t="shared" si="0"/>
        <v>7.9365049955377129</v>
      </c>
      <c r="F21" s="15">
        <f t="shared" si="1"/>
        <v>-1540344.9</v>
      </c>
    </row>
    <row r="22" spans="1:6" ht="31.5" x14ac:dyDescent="0.25">
      <c r="A22" s="13">
        <v>15</v>
      </c>
      <c r="B22" s="9" t="s">
        <v>21</v>
      </c>
      <c r="C22" s="20">
        <v>0</v>
      </c>
      <c r="D22" s="26">
        <v>12.4</v>
      </c>
      <c r="E22" s="26"/>
      <c r="F22" s="26">
        <f t="shared" si="1"/>
        <v>12.4</v>
      </c>
    </row>
    <row r="23" spans="1:6" ht="31.5" x14ac:dyDescent="0.25">
      <c r="A23" s="13">
        <v>16</v>
      </c>
      <c r="B23" s="12" t="s">
        <v>14</v>
      </c>
      <c r="C23" s="26">
        <v>1673133.2</v>
      </c>
      <c r="D23" s="26">
        <v>157001.29999999999</v>
      </c>
      <c r="E23" s="26">
        <f t="shared" si="0"/>
        <v>9.383670110664232</v>
      </c>
      <c r="F23" s="26">
        <f t="shared" si="1"/>
        <v>-1516131.9</v>
      </c>
    </row>
    <row r="24" spans="1:6" ht="47.25" x14ac:dyDescent="0.25">
      <c r="A24" s="13">
        <v>17</v>
      </c>
      <c r="B24" s="11" t="s">
        <v>15</v>
      </c>
      <c r="C24" s="26">
        <v>0</v>
      </c>
      <c r="D24" s="26">
        <v>-24225.4</v>
      </c>
      <c r="E24" s="26"/>
      <c r="F24" s="26">
        <f t="shared" si="1"/>
        <v>-24225.4</v>
      </c>
    </row>
    <row r="25" spans="1:6" ht="47.25" x14ac:dyDescent="0.25">
      <c r="A25" s="24">
        <v>18</v>
      </c>
      <c r="B25" s="5" t="s">
        <v>16</v>
      </c>
      <c r="C25" s="15">
        <f>C26+C27+C28</f>
        <v>1024.2</v>
      </c>
      <c r="D25" s="15">
        <f>D26+D27+D28</f>
        <v>87.2</v>
      </c>
      <c r="E25" s="15">
        <f t="shared" si="0"/>
        <v>8.5139621167740689</v>
      </c>
      <c r="F25" s="15">
        <f t="shared" si="1"/>
        <v>-937</v>
      </c>
    </row>
    <row r="26" spans="1:6" ht="31.5" x14ac:dyDescent="0.25">
      <c r="A26" s="13">
        <v>19</v>
      </c>
      <c r="B26" s="4" t="s">
        <v>46</v>
      </c>
      <c r="C26" s="26">
        <v>10</v>
      </c>
      <c r="D26" s="26">
        <v>0</v>
      </c>
      <c r="E26" s="15"/>
      <c r="F26" s="26">
        <f>D26-C26</f>
        <v>-10</v>
      </c>
    </row>
    <row r="27" spans="1:6" ht="31.5" x14ac:dyDescent="0.25">
      <c r="A27" s="13">
        <v>20</v>
      </c>
      <c r="B27" s="12" t="s">
        <v>29</v>
      </c>
      <c r="C27" s="26">
        <v>1014.2</v>
      </c>
      <c r="D27" s="26">
        <v>86.7</v>
      </c>
      <c r="E27" s="26">
        <f t="shared" si="0"/>
        <v>8.5486097416683098</v>
      </c>
      <c r="F27" s="26">
        <f t="shared" si="1"/>
        <v>-927.5</v>
      </c>
    </row>
    <row r="28" spans="1:6" ht="31.5" x14ac:dyDescent="0.25">
      <c r="A28" s="13">
        <v>21</v>
      </c>
      <c r="B28" s="12" t="s">
        <v>12</v>
      </c>
      <c r="C28" s="26">
        <v>0</v>
      </c>
      <c r="D28" s="26">
        <v>0.5</v>
      </c>
      <c r="E28" s="26"/>
      <c r="F28" s="26">
        <f t="shared" si="1"/>
        <v>0.5</v>
      </c>
    </row>
    <row r="29" spans="1:6" ht="31.5" x14ac:dyDescent="0.25">
      <c r="A29" s="24">
        <v>22</v>
      </c>
      <c r="B29" s="5" t="s">
        <v>18</v>
      </c>
      <c r="C29" s="15">
        <f>C30+C31+C32+C33+C34+C35+C36</f>
        <v>3599.5</v>
      </c>
      <c r="D29" s="15">
        <f>D30+D31+D32+D33+D34+D35+D36</f>
        <v>301.8</v>
      </c>
      <c r="E29" s="15">
        <f t="shared" si="0"/>
        <v>8.3844978469231837</v>
      </c>
      <c r="F29" s="15">
        <f t="shared" si="1"/>
        <v>-3297.7</v>
      </c>
    </row>
    <row r="30" spans="1:6" ht="31.5" x14ac:dyDescent="0.25">
      <c r="A30" s="13">
        <v>23</v>
      </c>
      <c r="B30" s="12" t="s">
        <v>17</v>
      </c>
      <c r="C30" s="26">
        <v>242.4</v>
      </c>
      <c r="D30" s="26">
        <v>0</v>
      </c>
      <c r="E30" s="26">
        <f t="shared" si="0"/>
        <v>0</v>
      </c>
      <c r="F30" s="26">
        <f t="shared" si="1"/>
        <v>-242.4</v>
      </c>
    </row>
    <row r="31" spans="1:6" ht="47.25" x14ac:dyDescent="0.25">
      <c r="A31" s="13">
        <v>24</v>
      </c>
      <c r="B31" s="4" t="s">
        <v>19</v>
      </c>
      <c r="C31" s="26">
        <v>893.4</v>
      </c>
      <c r="D31" s="26">
        <v>154.80000000000001</v>
      </c>
      <c r="E31" s="26">
        <f t="shared" si="0"/>
        <v>17.327065144392211</v>
      </c>
      <c r="F31" s="26">
        <f t="shared" si="1"/>
        <v>-738.59999999999991</v>
      </c>
    </row>
    <row r="32" spans="1:6" ht="31.5" x14ac:dyDescent="0.25">
      <c r="A32" s="13">
        <v>25</v>
      </c>
      <c r="B32" s="4" t="s">
        <v>20</v>
      </c>
      <c r="C32" s="26">
        <v>22.4</v>
      </c>
      <c r="D32" s="26">
        <v>2.8</v>
      </c>
      <c r="E32" s="26">
        <f t="shared" si="0"/>
        <v>12.5</v>
      </c>
      <c r="F32" s="26">
        <f t="shared" si="1"/>
        <v>-19.599999999999998</v>
      </c>
    </row>
    <row r="33" spans="1:6" ht="31.5" x14ac:dyDescent="0.25">
      <c r="A33" s="13">
        <v>26</v>
      </c>
      <c r="B33" s="4" t="s">
        <v>12</v>
      </c>
      <c r="C33" s="26">
        <v>0</v>
      </c>
      <c r="D33" s="26">
        <v>1.6</v>
      </c>
      <c r="E33" s="26"/>
      <c r="F33" s="26">
        <f t="shared" si="1"/>
        <v>1.6</v>
      </c>
    </row>
    <row r="34" spans="1:6" ht="31.5" x14ac:dyDescent="0.25">
      <c r="A34" s="13">
        <v>27</v>
      </c>
      <c r="B34" s="4" t="s">
        <v>21</v>
      </c>
      <c r="C34" s="26">
        <v>0</v>
      </c>
      <c r="D34" s="26">
        <v>142.6</v>
      </c>
      <c r="E34" s="26"/>
      <c r="F34" s="26">
        <f t="shared" si="1"/>
        <v>142.6</v>
      </c>
    </row>
    <row r="35" spans="1:6" ht="47.25" x14ac:dyDescent="0.25">
      <c r="A35" s="13">
        <v>28</v>
      </c>
      <c r="B35" s="4" t="s">
        <v>26</v>
      </c>
      <c r="C35" s="26">
        <v>8</v>
      </c>
      <c r="D35" s="26">
        <v>0</v>
      </c>
      <c r="E35" s="26">
        <f t="shared" si="0"/>
        <v>0</v>
      </c>
      <c r="F35" s="26">
        <f t="shared" si="1"/>
        <v>-8</v>
      </c>
    </row>
    <row r="36" spans="1:6" ht="15.75" x14ac:dyDescent="0.25">
      <c r="A36" s="13">
        <v>29</v>
      </c>
      <c r="B36" s="19" t="s">
        <v>22</v>
      </c>
      <c r="C36" s="26">
        <v>2433.3000000000002</v>
      </c>
      <c r="D36" s="26">
        <v>0</v>
      </c>
      <c r="E36" s="26">
        <f t="shared" si="0"/>
        <v>0</v>
      </c>
      <c r="F36" s="26">
        <f t="shared" si="1"/>
        <v>-2433.3000000000002</v>
      </c>
    </row>
    <row r="37" spans="1:6" ht="31.5" x14ac:dyDescent="0.25">
      <c r="A37" s="24">
        <v>30</v>
      </c>
      <c r="B37" s="5" t="s">
        <v>23</v>
      </c>
      <c r="C37" s="15">
        <f>C38+C39</f>
        <v>0</v>
      </c>
      <c r="D37" s="15">
        <f>D38+D39</f>
        <v>620</v>
      </c>
      <c r="E37" s="15"/>
      <c r="F37" s="15">
        <f t="shared" si="1"/>
        <v>620</v>
      </c>
    </row>
    <row r="38" spans="1:6" ht="31.5" x14ac:dyDescent="0.25">
      <c r="A38" s="13">
        <v>31</v>
      </c>
      <c r="B38" s="23" t="s">
        <v>38</v>
      </c>
      <c r="C38" s="26">
        <v>0</v>
      </c>
      <c r="D38" s="26">
        <v>178.6</v>
      </c>
      <c r="E38" s="26"/>
      <c r="F38" s="26">
        <f t="shared" si="1"/>
        <v>178.6</v>
      </c>
    </row>
    <row r="39" spans="1:6" ht="31.5" x14ac:dyDescent="0.25">
      <c r="A39" s="13">
        <v>32</v>
      </c>
      <c r="B39" s="4" t="s">
        <v>21</v>
      </c>
      <c r="C39" s="26">
        <v>0</v>
      </c>
      <c r="D39" s="26">
        <v>441.4</v>
      </c>
      <c r="E39" s="26"/>
      <c r="F39" s="26">
        <f t="shared" si="1"/>
        <v>441.4</v>
      </c>
    </row>
    <row r="40" spans="1:6" ht="47.25" x14ac:dyDescent="0.25">
      <c r="A40" s="24">
        <v>33</v>
      </c>
      <c r="B40" s="5" t="s">
        <v>24</v>
      </c>
      <c r="C40" s="15">
        <f>C41+C42+C43+C44</f>
        <v>1606.9</v>
      </c>
      <c r="D40" s="15">
        <f>D41+D42+D43+D44</f>
        <v>599</v>
      </c>
      <c r="E40" s="15">
        <f t="shared" si="0"/>
        <v>37.276744041321798</v>
      </c>
      <c r="F40" s="15">
        <f t="shared" si="1"/>
        <v>-1007.9000000000001</v>
      </c>
    </row>
    <row r="41" spans="1:6" ht="94.5" x14ac:dyDescent="0.25">
      <c r="A41" s="13">
        <v>34</v>
      </c>
      <c r="B41" s="4" t="s">
        <v>30</v>
      </c>
      <c r="C41" s="26">
        <v>27.2</v>
      </c>
      <c r="D41" s="26">
        <v>0</v>
      </c>
      <c r="E41" s="26">
        <f t="shared" si="0"/>
        <v>0</v>
      </c>
      <c r="F41" s="26">
        <f t="shared" si="1"/>
        <v>-27.2</v>
      </c>
    </row>
    <row r="42" spans="1:6" ht="78.75" x14ac:dyDescent="0.25">
      <c r="A42" s="13">
        <v>35</v>
      </c>
      <c r="B42" s="4" t="s">
        <v>25</v>
      </c>
      <c r="C42" s="26">
        <v>1549.5</v>
      </c>
      <c r="D42" s="26">
        <v>596</v>
      </c>
      <c r="E42" s="26">
        <f t="shared" si="0"/>
        <v>38.464020651823169</v>
      </c>
      <c r="F42" s="26">
        <f t="shared" si="1"/>
        <v>-953.5</v>
      </c>
    </row>
    <row r="43" spans="1:6" ht="78.75" x14ac:dyDescent="0.25">
      <c r="A43" s="13">
        <v>36</v>
      </c>
      <c r="B43" s="4" t="s">
        <v>31</v>
      </c>
      <c r="C43" s="26">
        <v>27.2</v>
      </c>
      <c r="D43" s="26">
        <v>0</v>
      </c>
      <c r="E43" s="26">
        <f t="shared" si="0"/>
        <v>0</v>
      </c>
      <c r="F43" s="26">
        <f t="shared" si="1"/>
        <v>-27.2</v>
      </c>
    </row>
    <row r="44" spans="1:6" ht="47.25" x14ac:dyDescent="0.25">
      <c r="A44" s="13">
        <v>37</v>
      </c>
      <c r="B44" s="4" t="s">
        <v>8</v>
      </c>
      <c r="C44" s="26">
        <v>3</v>
      </c>
      <c r="D44" s="26">
        <v>3</v>
      </c>
      <c r="E44" s="28">
        <f t="shared" si="0"/>
        <v>100</v>
      </c>
      <c r="F44" s="26">
        <f t="shared" si="1"/>
        <v>0</v>
      </c>
    </row>
    <row r="45" spans="1:6" ht="31.5" x14ac:dyDescent="0.25">
      <c r="A45" s="24">
        <v>38</v>
      </c>
      <c r="B45" s="5" t="s">
        <v>32</v>
      </c>
      <c r="C45" s="17">
        <f>C46+C47+C48</f>
        <v>110</v>
      </c>
      <c r="D45" s="17">
        <f>D46+D47+D48</f>
        <v>1351.5</v>
      </c>
      <c r="E45" s="15">
        <f t="shared" si="0"/>
        <v>1228.6363636363637</v>
      </c>
      <c r="F45" s="15">
        <f t="shared" si="1"/>
        <v>1241.5</v>
      </c>
    </row>
    <row r="46" spans="1:6" ht="31.5" x14ac:dyDescent="0.25">
      <c r="A46" s="13">
        <v>39</v>
      </c>
      <c r="B46" s="4" t="s">
        <v>33</v>
      </c>
      <c r="C46" s="18">
        <v>110</v>
      </c>
      <c r="D46" s="18">
        <v>125</v>
      </c>
      <c r="E46" s="28">
        <f t="shared" si="0"/>
        <v>113.63636363636364</v>
      </c>
      <c r="F46" s="28">
        <f t="shared" si="1"/>
        <v>15</v>
      </c>
    </row>
    <row r="47" spans="1:6" ht="80.25" customHeight="1" x14ac:dyDescent="0.25">
      <c r="A47" s="13">
        <v>40</v>
      </c>
      <c r="B47" s="4" t="s">
        <v>45</v>
      </c>
      <c r="C47" s="18">
        <v>0</v>
      </c>
      <c r="D47" s="18">
        <v>1174</v>
      </c>
      <c r="E47" s="28"/>
      <c r="F47" s="28">
        <f t="shared" si="1"/>
        <v>1174</v>
      </c>
    </row>
    <row r="48" spans="1:6" ht="31.5" x14ac:dyDescent="0.25">
      <c r="A48" s="13">
        <v>41</v>
      </c>
      <c r="B48" s="4" t="s">
        <v>12</v>
      </c>
      <c r="C48" s="18">
        <v>0</v>
      </c>
      <c r="D48" s="18">
        <v>52.5</v>
      </c>
      <c r="E48" s="28"/>
      <c r="F48" s="26">
        <f>D48-C48</f>
        <v>52.5</v>
      </c>
    </row>
  </sheetData>
  <mergeCells count="7">
    <mergeCell ref="A2:F2"/>
    <mergeCell ref="A5:A7"/>
    <mergeCell ref="B5:B7"/>
    <mergeCell ref="C5:C7"/>
    <mergeCell ref="D5:F5"/>
    <mergeCell ref="D6:D7"/>
    <mergeCell ref="E6:F6"/>
  </mergeCells>
  <pageMargins left="0.7" right="0.7" top="0.75" bottom="0.75" header="0.3" footer="0.3"/>
  <pageSetup paperSize="9" scale="64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43"/>
  <sheetViews>
    <sheetView topLeftCell="A25" workbookViewId="0">
      <selection activeCell="D30" sqref="D30"/>
    </sheetView>
  </sheetViews>
  <sheetFormatPr defaultRowHeight="15" x14ac:dyDescent="0.25"/>
  <cols>
    <col min="1" max="1" width="5.42578125" style="3" customWidth="1"/>
    <col min="2" max="2" width="68.140625" style="1" customWidth="1"/>
    <col min="3" max="3" width="19.140625" style="7" customWidth="1"/>
    <col min="4" max="4" width="14.42578125" style="7" customWidth="1"/>
    <col min="5" max="5" width="12" style="7" customWidth="1"/>
    <col min="6" max="6" width="16.28515625" style="7" customWidth="1"/>
    <col min="7" max="16384" width="9.140625" style="1"/>
  </cols>
  <sheetData>
    <row r="2" spans="1:13" ht="66" customHeight="1" x14ac:dyDescent="0.3">
      <c r="A2" s="59" t="s">
        <v>39</v>
      </c>
      <c r="B2" s="59"/>
      <c r="C2" s="59"/>
      <c r="D2" s="59"/>
      <c r="E2" s="59"/>
      <c r="F2" s="59"/>
      <c r="G2" s="2"/>
      <c r="H2" s="2"/>
      <c r="I2" s="2"/>
      <c r="J2" s="2"/>
      <c r="K2" s="2"/>
      <c r="L2" s="2"/>
      <c r="M2" s="2"/>
    </row>
    <row r="3" spans="1:13" ht="25.5" customHeight="1" x14ac:dyDescent="0.3">
      <c r="B3" s="21"/>
      <c r="C3" s="6"/>
      <c r="D3" s="6"/>
      <c r="E3" s="6"/>
      <c r="F3" s="6"/>
      <c r="G3" s="21"/>
      <c r="H3" s="21"/>
      <c r="I3" s="21"/>
      <c r="J3" s="21"/>
      <c r="K3" s="21"/>
      <c r="L3" s="21"/>
      <c r="M3" s="21"/>
    </row>
    <row r="4" spans="1:13" x14ac:dyDescent="0.25">
      <c r="F4" s="8" t="s">
        <v>6</v>
      </c>
    </row>
    <row r="5" spans="1:13" ht="29.25" customHeight="1" x14ac:dyDescent="0.25">
      <c r="A5" s="60" t="s">
        <v>0</v>
      </c>
      <c r="B5" s="61" t="s">
        <v>1</v>
      </c>
      <c r="C5" s="62" t="s">
        <v>40</v>
      </c>
      <c r="D5" s="62" t="s">
        <v>42</v>
      </c>
      <c r="E5" s="62"/>
      <c r="F5" s="62"/>
    </row>
    <row r="6" spans="1:13" ht="27.75" customHeight="1" x14ac:dyDescent="0.25">
      <c r="A6" s="60"/>
      <c r="B6" s="61"/>
      <c r="C6" s="62"/>
      <c r="D6" s="62" t="s">
        <v>2</v>
      </c>
      <c r="E6" s="62" t="s">
        <v>3</v>
      </c>
      <c r="F6" s="62"/>
    </row>
    <row r="7" spans="1:13" ht="21" customHeight="1" x14ac:dyDescent="0.25">
      <c r="A7" s="60"/>
      <c r="B7" s="61"/>
      <c r="C7" s="62"/>
      <c r="D7" s="62"/>
      <c r="E7" s="22" t="s">
        <v>4</v>
      </c>
      <c r="F7" s="22" t="s">
        <v>5</v>
      </c>
    </row>
    <row r="8" spans="1:13" ht="15.75" x14ac:dyDescent="0.25">
      <c r="A8" s="24">
        <v>1</v>
      </c>
      <c r="B8" s="14" t="s">
        <v>7</v>
      </c>
      <c r="C8" s="15">
        <f>C9+C10</f>
        <v>28</v>
      </c>
      <c r="D8" s="15">
        <f>D9+D10</f>
        <v>13.4</v>
      </c>
      <c r="E8" s="15">
        <f>D8/C8*100</f>
        <v>47.857142857142861</v>
      </c>
      <c r="F8" s="15">
        <f>D8-C8</f>
        <v>-14.6</v>
      </c>
    </row>
    <row r="9" spans="1:13" ht="47.25" x14ac:dyDescent="0.25">
      <c r="A9" s="13">
        <v>2</v>
      </c>
      <c r="B9" s="9" t="s">
        <v>27</v>
      </c>
      <c r="C9" s="22">
        <v>20</v>
      </c>
      <c r="D9" s="22">
        <v>5.4</v>
      </c>
      <c r="E9" s="22">
        <f t="shared" ref="E9:E40" si="0">D9/C9*100</f>
        <v>27</v>
      </c>
      <c r="F9" s="22">
        <f t="shared" ref="F9:F42" si="1">D9-C9</f>
        <v>-14.6</v>
      </c>
    </row>
    <row r="10" spans="1:13" ht="47.25" x14ac:dyDescent="0.25">
      <c r="A10" s="13">
        <v>3</v>
      </c>
      <c r="B10" s="9" t="s">
        <v>8</v>
      </c>
      <c r="C10" s="22">
        <v>8</v>
      </c>
      <c r="D10" s="22">
        <v>8</v>
      </c>
      <c r="E10" s="22"/>
      <c r="F10" s="22">
        <f t="shared" si="1"/>
        <v>0</v>
      </c>
    </row>
    <row r="11" spans="1:13" ht="31.5" x14ac:dyDescent="0.25">
      <c r="A11" s="24">
        <v>4</v>
      </c>
      <c r="B11" s="10" t="s">
        <v>9</v>
      </c>
      <c r="C11" s="15">
        <f>C12+C13+C14+C15+C16+C17+C18</f>
        <v>45195.199999999997</v>
      </c>
      <c r="D11" s="15">
        <f>D12+D13+D14+D15+D16+D17+D18</f>
        <v>6547.8</v>
      </c>
      <c r="E11" s="15">
        <f t="shared" si="0"/>
        <v>14.487821715580418</v>
      </c>
      <c r="F11" s="15">
        <f t="shared" si="1"/>
        <v>-38647.399999999994</v>
      </c>
    </row>
    <row r="12" spans="1:13" ht="78.75" x14ac:dyDescent="0.25">
      <c r="A12" s="13">
        <v>5</v>
      </c>
      <c r="B12" s="9" t="s">
        <v>10</v>
      </c>
      <c r="C12" s="22">
        <v>22837.1</v>
      </c>
      <c r="D12" s="22">
        <v>1702.2</v>
      </c>
      <c r="E12" s="22">
        <f t="shared" si="0"/>
        <v>7.4536609289270546</v>
      </c>
      <c r="F12" s="22">
        <f t="shared" si="1"/>
        <v>-21134.899999999998</v>
      </c>
    </row>
    <row r="13" spans="1:13" ht="63" x14ac:dyDescent="0.25">
      <c r="A13" s="13">
        <v>6</v>
      </c>
      <c r="B13" s="9" t="s">
        <v>11</v>
      </c>
      <c r="C13" s="22">
        <v>11074.1</v>
      </c>
      <c r="D13" s="22">
        <v>714</v>
      </c>
      <c r="E13" s="22">
        <f t="shared" si="0"/>
        <v>6.4474765443692936</v>
      </c>
      <c r="F13" s="22">
        <f t="shared" si="1"/>
        <v>-10360.1</v>
      </c>
    </row>
    <row r="14" spans="1:13" ht="52.5" customHeight="1" x14ac:dyDescent="0.25">
      <c r="A14" s="13">
        <v>7</v>
      </c>
      <c r="B14" s="9" t="s">
        <v>34</v>
      </c>
      <c r="C14" s="22">
        <v>217.2</v>
      </c>
      <c r="D14" s="22">
        <v>0</v>
      </c>
      <c r="E14" s="22">
        <f t="shared" si="0"/>
        <v>0</v>
      </c>
      <c r="F14" s="22">
        <f t="shared" si="1"/>
        <v>-217.2</v>
      </c>
    </row>
    <row r="15" spans="1:13" ht="81" customHeight="1" x14ac:dyDescent="0.25">
      <c r="A15" s="13">
        <v>8</v>
      </c>
      <c r="B15" s="9" t="s">
        <v>36</v>
      </c>
      <c r="C15" s="22">
        <v>0</v>
      </c>
      <c r="D15" s="22">
        <v>99.3</v>
      </c>
      <c r="E15" s="22"/>
      <c r="F15" s="22">
        <f t="shared" si="1"/>
        <v>99.3</v>
      </c>
    </row>
    <row r="16" spans="1:13" ht="94.5" x14ac:dyDescent="0.25">
      <c r="A16" s="13">
        <v>9</v>
      </c>
      <c r="B16" s="9" t="s">
        <v>28</v>
      </c>
      <c r="C16" s="22">
        <v>8844.9</v>
      </c>
      <c r="D16" s="22">
        <v>2143.6</v>
      </c>
      <c r="E16" s="22">
        <f t="shared" si="0"/>
        <v>24.23543510949813</v>
      </c>
      <c r="F16" s="22">
        <f t="shared" si="1"/>
        <v>-6701.2999999999993</v>
      </c>
    </row>
    <row r="17" spans="1:6" ht="63" x14ac:dyDescent="0.25">
      <c r="A17" s="13">
        <v>10</v>
      </c>
      <c r="B17" s="9" t="s">
        <v>37</v>
      </c>
      <c r="C17" s="22">
        <v>2044.1</v>
      </c>
      <c r="D17" s="22">
        <v>1710.9</v>
      </c>
      <c r="E17" s="22">
        <f t="shared" si="0"/>
        <v>83.699427620957891</v>
      </c>
      <c r="F17" s="22">
        <f t="shared" si="1"/>
        <v>-333.19999999999982</v>
      </c>
    </row>
    <row r="18" spans="1:6" ht="47.25" x14ac:dyDescent="0.25">
      <c r="A18" s="13">
        <v>11</v>
      </c>
      <c r="B18" s="9" t="s">
        <v>8</v>
      </c>
      <c r="C18" s="22">
        <v>177.8</v>
      </c>
      <c r="D18" s="22">
        <v>177.8</v>
      </c>
      <c r="E18" s="22"/>
      <c r="F18" s="22">
        <f t="shared" si="1"/>
        <v>0</v>
      </c>
    </row>
    <row r="19" spans="1:6" ht="31.5" x14ac:dyDescent="0.25">
      <c r="A19" s="24">
        <v>12</v>
      </c>
      <c r="B19" s="10" t="s">
        <v>13</v>
      </c>
      <c r="C19" s="16">
        <f>C20+C21+C22</f>
        <v>1666173.1</v>
      </c>
      <c r="D19" s="16">
        <f>D20+D21+D22</f>
        <v>41983.3</v>
      </c>
      <c r="E19" s="15">
        <f t="shared" si="0"/>
        <v>2.5197441970465131</v>
      </c>
      <c r="F19" s="15">
        <f t="shared" si="1"/>
        <v>-1624189.8</v>
      </c>
    </row>
    <row r="20" spans="1:6" ht="31.5" x14ac:dyDescent="0.25">
      <c r="A20" s="13">
        <v>13</v>
      </c>
      <c r="B20" s="9" t="s">
        <v>21</v>
      </c>
      <c r="C20" s="20">
        <v>0</v>
      </c>
      <c r="D20" s="22">
        <v>11.7</v>
      </c>
      <c r="E20" s="22"/>
      <c r="F20" s="22">
        <f t="shared" si="1"/>
        <v>11.7</v>
      </c>
    </row>
    <row r="21" spans="1:6" ht="31.5" x14ac:dyDescent="0.25">
      <c r="A21" s="13">
        <v>14</v>
      </c>
      <c r="B21" s="12" t="s">
        <v>14</v>
      </c>
      <c r="C21" s="22">
        <v>1666173.1</v>
      </c>
      <c r="D21" s="22">
        <v>65588.100000000006</v>
      </c>
      <c r="E21" s="22">
        <f t="shared" si="0"/>
        <v>3.936451740818526</v>
      </c>
      <c r="F21" s="22">
        <f t="shared" si="1"/>
        <v>-1600585</v>
      </c>
    </row>
    <row r="22" spans="1:6" ht="47.25" x14ac:dyDescent="0.25">
      <c r="A22" s="13">
        <v>15</v>
      </c>
      <c r="B22" s="11" t="s">
        <v>15</v>
      </c>
      <c r="C22" s="22">
        <v>0</v>
      </c>
      <c r="D22" s="22">
        <v>-23616.5</v>
      </c>
      <c r="E22" s="22"/>
      <c r="F22" s="22">
        <f t="shared" si="1"/>
        <v>-23616.5</v>
      </c>
    </row>
    <row r="23" spans="1:6" ht="47.25" x14ac:dyDescent="0.25">
      <c r="A23" s="24">
        <v>16</v>
      </c>
      <c r="B23" s="5" t="s">
        <v>16</v>
      </c>
      <c r="C23" s="15">
        <f>C24+C25</f>
        <v>1024.2</v>
      </c>
      <c r="D23" s="15">
        <f>D24+D25</f>
        <v>0</v>
      </c>
      <c r="E23" s="15">
        <f t="shared" si="0"/>
        <v>0</v>
      </c>
      <c r="F23" s="15">
        <f t="shared" si="1"/>
        <v>-1024.2</v>
      </c>
    </row>
    <row r="24" spans="1:6" ht="15.75" x14ac:dyDescent="0.25">
      <c r="A24" s="13">
        <v>17</v>
      </c>
      <c r="B24" s="4" t="s">
        <v>35</v>
      </c>
      <c r="C24" s="22">
        <v>10</v>
      </c>
      <c r="D24" s="22">
        <v>0</v>
      </c>
      <c r="E24" s="15"/>
      <c r="F24" s="22">
        <f>D24-C24</f>
        <v>-10</v>
      </c>
    </row>
    <row r="25" spans="1:6" ht="31.5" x14ac:dyDescent="0.25">
      <c r="A25" s="13">
        <v>18</v>
      </c>
      <c r="B25" s="12" t="s">
        <v>29</v>
      </c>
      <c r="C25" s="22">
        <v>1014.2</v>
      </c>
      <c r="D25" s="22">
        <v>0</v>
      </c>
      <c r="E25" s="22">
        <f t="shared" si="0"/>
        <v>0</v>
      </c>
      <c r="F25" s="22">
        <f t="shared" si="1"/>
        <v>-1014.2</v>
      </c>
    </row>
    <row r="26" spans="1:6" ht="31.5" x14ac:dyDescent="0.25">
      <c r="A26" s="24">
        <v>19</v>
      </c>
      <c r="B26" s="5" t="s">
        <v>18</v>
      </c>
      <c r="C26" s="15">
        <f>C27+C28+C29+C30+C31+C32+C33</f>
        <v>3599.5</v>
      </c>
      <c r="D26" s="15">
        <f>D27+D28+D29+D30+D31+D32+D33</f>
        <v>94.5</v>
      </c>
      <c r="E26" s="15">
        <f t="shared" si="0"/>
        <v>2.6253646339769414</v>
      </c>
      <c r="F26" s="15">
        <f t="shared" si="1"/>
        <v>-3505</v>
      </c>
    </row>
    <row r="27" spans="1:6" ht="31.5" x14ac:dyDescent="0.25">
      <c r="A27" s="13">
        <v>20</v>
      </c>
      <c r="B27" s="12" t="s">
        <v>17</v>
      </c>
      <c r="C27" s="22">
        <v>242.4</v>
      </c>
      <c r="D27" s="22">
        <v>0</v>
      </c>
      <c r="E27" s="22">
        <f t="shared" si="0"/>
        <v>0</v>
      </c>
      <c r="F27" s="22">
        <f t="shared" si="1"/>
        <v>-242.4</v>
      </c>
    </row>
    <row r="28" spans="1:6" ht="47.25" x14ac:dyDescent="0.25">
      <c r="A28" s="13">
        <v>21</v>
      </c>
      <c r="B28" s="4" t="s">
        <v>19</v>
      </c>
      <c r="C28" s="22">
        <v>893.4</v>
      </c>
      <c r="D28" s="22">
        <v>63.7</v>
      </c>
      <c r="E28" s="22">
        <f t="shared" si="0"/>
        <v>7.1300649205283184</v>
      </c>
      <c r="F28" s="22">
        <f t="shared" si="1"/>
        <v>-829.69999999999993</v>
      </c>
    </row>
    <row r="29" spans="1:6" ht="31.5" x14ac:dyDescent="0.25">
      <c r="A29" s="13">
        <v>22</v>
      </c>
      <c r="B29" s="4" t="s">
        <v>20</v>
      </c>
      <c r="C29" s="22">
        <v>22.4</v>
      </c>
      <c r="D29" s="22">
        <v>0.1</v>
      </c>
      <c r="E29" s="22">
        <f t="shared" si="0"/>
        <v>0.44642857142857151</v>
      </c>
      <c r="F29" s="22">
        <f t="shared" si="1"/>
        <v>-22.299999999999997</v>
      </c>
    </row>
    <row r="30" spans="1:6" ht="31.5" x14ac:dyDescent="0.25">
      <c r="A30" s="13">
        <v>23</v>
      </c>
      <c r="B30" s="4" t="s">
        <v>12</v>
      </c>
      <c r="C30" s="22">
        <v>0</v>
      </c>
      <c r="D30" s="22">
        <v>29.2</v>
      </c>
      <c r="E30" s="22"/>
      <c r="F30" s="22">
        <f t="shared" si="1"/>
        <v>29.2</v>
      </c>
    </row>
    <row r="31" spans="1:6" ht="31.5" x14ac:dyDescent="0.25">
      <c r="A31" s="13">
        <v>24</v>
      </c>
      <c r="B31" s="4" t="s">
        <v>21</v>
      </c>
      <c r="C31" s="22">
        <v>0</v>
      </c>
      <c r="D31" s="22">
        <v>1.5</v>
      </c>
      <c r="E31" s="22"/>
      <c r="F31" s="22">
        <f t="shared" si="1"/>
        <v>1.5</v>
      </c>
    </row>
    <row r="32" spans="1:6" ht="47.25" x14ac:dyDescent="0.25">
      <c r="A32" s="13">
        <v>25</v>
      </c>
      <c r="B32" s="4" t="s">
        <v>26</v>
      </c>
      <c r="C32" s="22">
        <v>8</v>
      </c>
      <c r="D32" s="22">
        <v>0</v>
      </c>
      <c r="E32" s="22">
        <f t="shared" si="0"/>
        <v>0</v>
      </c>
      <c r="F32" s="22">
        <f t="shared" si="1"/>
        <v>-8</v>
      </c>
    </row>
    <row r="33" spans="1:6" ht="15.75" x14ac:dyDescent="0.25">
      <c r="A33" s="13">
        <v>26</v>
      </c>
      <c r="B33" s="19" t="s">
        <v>22</v>
      </c>
      <c r="C33" s="22">
        <v>2433.3000000000002</v>
      </c>
      <c r="D33" s="22">
        <v>0</v>
      </c>
      <c r="E33" s="22">
        <f t="shared" si="0"/>
        <v>0</v>
      </c>
      <c r="F33" s="22">
        <f t="shared" si="1"/>
        <v>-2433.3000000000002</v>
      </c>
    </row>
    <row r="34" spans="1:6" ht="31.5" x14ac:dyDescent="0.25">
      <c r="A34" s="24">
        <v>27</v>
      </c>
      <c r="B34" s="5" t="s">
        <v>23</v>
      </c>
      <c r="C34" s="15">
        <f>C35+C36</f>
        <v>0</v>
      </c>
      <c r="D34" s="15">
        <f>D35+D36</f>
        <v>608.9</v>
      </c>
      <c r="E34" s="15"/>
      <c r="F34" s="15">
        <f t="shared" si="1"/>
        <v>608.9</v>
      </c>
    </row>
    <row r="35" spans="1:6" ht="31.5" x14ac:dyDescent="0.25">
      <c r="A35" s="13">
        <v>28</v>
      </c>
      <c r="B35" s="23" t="s">
        <v>38</v>
      </c>
      <c r="C35" s="22">
        <v>0</v>
      </c>
      <c r="D35" s="22">
        <v>178.6</v>
      </c>
      <c r="E35" s="22"/>
      <c r="F35" s="22">
        <f t="shared" si="1"/>
        <v>178.6</v>
      </c>
    </row>
    <row r="36" spans="1:6" ht="31.5" x14ac:dyDescent="0.25">
      <c r="A36" s="13">
        <v>29</v>
      </c>
      <c r="B36" s="4" t="s">
        <v>21</v>
      </c>
      <c r="C36" s="22">
        <v>0</v>
      </c>
      <c r="D36" s="22">
        <v>430.3</v>
      </c>
      <c r="E36" s="22"/>
      <c r="F36" s="22">
        <f t="shared" si="1"/>
        <v>430.3</v>
      </c>
    </row>
    <row r="37" spans="1:6" ht="47.25" x14ac:dyDescent="0.25">
      <c r="A37" s="24">
        <v>30</v>
      </c>
      <c r="B37" s="5" t="s">
        <v>24</v>
      </c>
      <c r="C37" s="15">
        <f>C38+C39+C40+C41</f>
        <v>1606.9</v>
      </c>
      <c r="D37" s="15">
        <f>D38+D39+D40+D41</f>
        <v>297.10000000000002</v>
      </c>
      <c r="E37" s="15">
        <f t="shared" si="0"/>
        <v>18.489016117991163</v>
      </c>
      <c r="F37" s="15">
        <f t="shared" si="1"/>
        <v>-1309.8000000000002</v>
      </c>
    </row>
    <row r="38" spans="1:6" ht="94.5" x14ac:dyDescent="0.25">
      <c r="A38" s="13">
        <v>31</v>
      </c>
      <c r="B38" s="4" t="s">
        <v>30</v>
      </c>
      <c r="C38" s="22">
        <v>27.2</v>
      </c>
      <c r="D38" s="22">
        <v>0</v>
      </c>
      <c r="E38" s="22">
        <f t="shared" si="0"/>
        <v>0</v>
      </c>
      <c r="F38" s="22">
        <f t="shared" si="1"/>
        <v>-27.2</v>
      </c>
    </row>
    <row r="39" spans="1:6" ht="78.75" x14ac:dyDescent="0.25">
      <c r="A39" s="13">
        <v>32</v>
      </c>
      <c r="B39" s="4" t="s">
        <v>25</v>
      </c>
      <c r="C39" s="22">
        <v>1549.5</v>
      </c>
      <c r="D39" s="22">
        <v>294.10000000000002</v>
      </c>
      <c r="E39" s="22">
        <f t="shared" si="0"/>
        <v>18.980316231042274</v>
      </c>
      <c r="F39" s="22">
        <f t="shared" si="1"/>
        <v>-1255.4000000000001</v>
      </c>
    </row>
    <row r="40" spans="1:6" ht="78.75" x14ac:dyDescent="0.25">
      <c r="A40" s="13">
        <v>33</v>
      </c>
      <c r="B40" s="4" t="s">
        <v>31</v>
      </c>
      <c r="C40" s="22">
        <v>27.2</v>
      </c>
      <c r="D40" s="22">
        <v>0</v>
      </c>
      <c r="E40" s="22">
        <f t="shared" si="0"/>
        <v>0</v>
      </c>
      <c r="F40" s="22">
        <f t="shared" si="1"/>
        <v>-27.2</v>
      </c>
    </row>
    <row r="41" spans="1:6" ht="47.25" x14ac:dyDescent="0.25">
      <c r="A41" s="13">
        <v>34</v>
      </c>
      <c r="B41" s="4" t="s">
        <v>8</v>
      </c>
      <c r="C41" s="22">
        <v>3</v>
      </c>
      <c r="D41" s="22">
        <v>3</v>
      </c>
      <c r="E41" s="22"/>
      <c r="F41" s="22">
        <f t="shared" si="1"/>
        <v>0</v>
      </c>
    </row>
    <row r="42" spans="1:6" ht="31.5" x14ac:dyDescent="0.25">
      <c r="A42" s="24">
        <v>35</v>
      </c>
      <c r="B42" s="5" t="s">
        <v>32</v>
      </c>
      <c r="C42" s="17">
        <f>C43</f>
        <v>110</v>
      </c>
      <c r="D42" s="17">
        <f>D43</f>
        <v>12</v>
      </c>
      <c r="E42" s="15"/>
      <c r="F42" s="15">
        <f t="shared" si="1"/>
        <v>-98</v>
      </c>
    </row>
    <row r="43" spans="1:6" ht="31.5" x14ac:dyDescent="0.25">
      <c r="A43" s="13">
        <v>36</v>
      </c>
      <c r="B43" s="4" t="s">
        <v>33</v>
      </c>
      <c r="C43" s="18">
        <v>110</v>
      </c>
      <c r="D43" s="18">
        <v>12</v>
      </c>
      <c r="E43" s="22"/>
      <c r="F43" s="22">
        <f>D43-C43</f>
        <v>-98</v>
      </c>
    </row>
  </sheetData>
  <mergeCells count="7">
    <mergeCell ref="A2:F2"/>
    <mergeCell ref="A5:A7"/>
    <mergeCell ref="B5:B7"/>
    <mergeCell ref="C5:C7"/>
    <mergeCell ref="D5:F5"/>
    <mergeCell ref="D6:D7"/>
    <mergeCell ref="E6:F6"/>
  </mergeCells>
  <pageMargins left="0.7" right="0.7" top="0.75" bottom="0.75" header="0.3" footer="0.3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58"/>
  <sheetViews>
    <sheetView workbookViewId="0">
      <selection activeCell="F29" sqref="F29"/>
    </sheetView>
  </sheetViews>
  <sheetFormatPr defaultRowHeight="15" x14ac:dyDescent="0.25"/>
  <cols>
    <col min="1" max="1" width="5.42578125" style="3" customWidth="1"/>
    <col min="2" max="2" width="68.140625" style="1" customWidth="1"/>
    <col min="3" max="3" width="19.140625" style="7" customWidth="1"/>
    <col min="4" max="4" width="14.42578125" style="7" customWidth="1"/>
    <col min="5" max="5" width="12" style="7" customWidth="1"/>
    <col min="6" max="6" width="16.28515625" style="7" customWidth="1"/>
    <col min="7" max="16384" width="9.140625" style="1"/>
  </cols>
  <sheetData>
    <row r="2" spans="1:13" ht="66" customHeight="1" x14ac:dyDescent="0.3">
      <c r="A2" s="59" t="s">
        <v>82</v>
      </c>
      <c r="B2" s="59"/>
      <c r="C2" s="59"/>
      <c r="D2" s="59"/>
      <c r="E2" s="59"/>
      <c r="F2" s="59"/>
      <c r="G2" s="2"/>
      <c r="H2" s="2"/>
      <c r="I2" s="2"/>
      <c r="J2" s="2"/>
      <c r="K2" s="2"/>
      <c r="L2" s="2"/>
      <c r="M2" s="2"/>
    </row>
    <row r="3" spans="1:13" ht="25.5" customHeight="1" x14ac:dyDescent="0.3">
      <c r="B3" s="54"/>
      <c r="C3" s="6"/>
      <c r="D3" s="6"/>
      <c r="E3" s="6"/>
      <c r="F3" s="6"/>
      <c r="G3" s="54"/>
      <c r="H3" s="54"/>
      <c r="I3" s="54"/>
      <c r="J3" s="54"/>
      <c r="K3" s="54"/>
      <c r="L3" s="54"/>
      <c r="M3" s="54"/>
    </row>
    <row r="4" spans="1:13" x14ac:dyDescent="0.25">
      <c r="F4" s="8" t="s">
        <v>6</v>
      </c>
    </row>
    <row r="5" spans="1:13" ht="29.25" customHeight="1" x14ac:dyDescent="0.25">
      <c r="A5" s="60" t="s">
        <v>0</v>
      </c>
      <c r="B5" s="61" t="s">
        <v>1</v>
      </c>
      <c r="C5" s="62" t="s">
        <v>81</v>
      </c>
      <c r="D5" s="62" t="s">
        <v>83</v>
      </c>
      <c r="E5" s="62"/>
      <c r="F5" s="62"/>
    </row>
    <row r="6" spans="1:13" ht="36" customHeight="1" x14ac:dyDescent="0.25">
      <c r="A6" s="60"/>
      <c r="B6" s="61"/>
      <c r="C6" s="62"/>
      <c r="D6" s="62" t="s">
        <v>2</v>
      </c>
      <c r="E6" s="62" t="s">
        <v>3</v>
      </c>
      <c r="F6" s="62"/>
    </row>
    <row r="7" spans="1:13" ht="21" customHeight="1" x14ac:dyDescent="0.25">
      <c r="A7" s="60"/>
      <c r="B7" s="61"/>
      <c r="C7" s="62"/>
      <c r="D7" s="62"/>
      <c r="E7" s="55" t="s">
        <v>4</v>
      </c>
      <c r="F7" s="55" t="s">
        <v>5</v>
      </c>
    </row>
    <row r="8" spans="1:13" ht="15.75" x14ac:dyDescent="0.25">
      <c r="A8" s="24">
        <v>1</v>
      </c>
      <c r="B8" s="14" t="s">
        <v>7</v>
      </c>
      <c r="C8" s="15">
        <f>C9+C10+C11</f>
        <v>209.9</v>
      </c>
      <c r="D8" s="15">
        <f>D9+D10+D11</f>
        <v>235.8</v>
      </c>
      <c r="E8" s="15">
        <f>D8/C8*100</f>
        <v>112.33920914721296</v>
      </c>
      <c r="F8" s="15">
        <f>D8-C8</f>
        <v>25.900000000000006</v>
      </c>
    </row>
    <row r="9" spans="1:13" ht="47.25" x14ac:dyDescent="0.25">
      <c r="A9" s="13">
        <v>2</v>
      </c>
      <c r="B9" s="38" t="s">
        <v>27</v>
      </c>
      <c r="C9" s="55">
        <v>20</v>
      </c>
      <c r="D9" s="55">
        <v>43.7</v>
      </c>
      <c r="E9" s="55" t="s">
        <v>54</v>
      </c>
      <c r="F9" s="55">
        <f t="shared" ref="F9:F56" si="0">D9-C9</f>
        <v>23.700000000000003</v>
      </c>
    </row>
    <row r="10" spans="1:13" ht="47.25" x14ac:dyDescent="0.25">
      <c r="A10" s="13">
        <v>3</v>
      </c>
      <c r="B10" s="38" t="s">
        <v>8</v>
      </c>
      <c r="C10" s="55">
        <v>181.8</v>
      </c>
      <c r="D10" s="55">
        <v>181.8</v>
      </c>
      <c r="E10" s="55">
        <f t="shared" ref="E10:E58" si="1">D10/C10*100</f>
        <v>100</v>
      </c>
      <c r="F10" s="55"/>
    </row>
    <row r="11" spans="1:13" ht="31.5" x14ac:dyDescent="0.25">
      <c r="A11" s="13">
        <v>4</v>
      </c>
      <c r="B11" s="38" t="s">
        <v>21</v>
      </c>
      <c r="C11" s="55">
        <v>8.1</v>
      </c>
      <c r="D11" s="55">
        <v>10.3</v>
      </c>
      <c r="E11" s="55">
        <f t="shared" si="1"/>
        <v>127.16049382716051</v>
      </c>
      <c r="F11" s="55">
        <f t="shared" si="0"/>
        <v>2.2000000000000011</v>
      </c>
    </row>
    <row r="12" spans="1:13" ht="31.5" x14ac:dyDescent="0.25">
      <c r="A12" s="24">
        <v>5</v>
      </c>
      <c r="B12" s="39" t="s">
        <v>9</v>
      </c>
      <c r="C12" s="15">
        <f>C13+C14+C15+C16+C17+C18+C19+C21</f>
        <v>51639.8</v>
      </c>
      <c r="D12" s="15">
        <f>D13+D14+D15+D16+D17+D18+D19+D20+D21</f>
        <v>46649.299999999996</v>
      </c>
      <c r="E12" s="15">
        <f t="shared" si="1"/>
        <v>90.33594243200011</v>
      </c>
      <c r="F12" s="15">
        <f t="shared" si="0"/>
        <v>-4990.5000000000073</v>
      </c>
    </row>
    <row r="13" spans="1:13" ht="78.75" x14ac:dyDescent="0.25">
      <c r="A13" s="13">
        <v>6</v>
      </c>
      <c r="B13" s="38" t="s">
        <v>10</v>
      </c>
      <c r="C13" s="55">
        <v>18337.2</v>
      </c>
      <c r="D13" s="55">
        <v>17664.599999999999</v>
      </c>
      <c r="E13" s="55">
        <f t="shared" si="1"/>
        <v>96.332046332046318</v>
      </c>
      <c r="F13" s="55">
        <f t="shared" si="0"/>
        <v>-672.60000000000218</v>
      </c>
    </row>
    <row r="14" spans="1:13" ht="63" x14ac:dyDescent="0.25">
      <c r="A14" s="13">
        <v>7</v>
      </c>
      <c r="B14" s="38" t="s">
        <v>11</v>
      </c>
      <c r="C14" s="55">
        <v>11074.1</v>
      </c>
      <c r="D14" s="55">
        <v>8565.2000000000007</v>
      </c>
      <c r="E14" s="55">
        <f t="shared" si="1"/>
        <v>77.344434310688911</v>
      </c>
      <c r="F14" s="55">
        <f t="shared" si="0"/>
        <v>-2508.8999999999996</v>
      </c>
    </row>
    <row r="15" spans="1:13" ht="52.5" customHeight="1" x14ac:dyDescent="0.25">
      <c r="A15" s="13">
        <v>8</v>
      </c>
      <c r="B15" s="38" t="s">
        <v>34</v>
      </c>
      <c r="C15" s="55">
        <v>169.9</v>
      </c>
      <c r="D15" s="55">
        <v>169.9</v>
      </c>
      <c r="E15" s="55">
        <f t="shared" si="1"/>
        <v>100</v>
      </c>
      <c r="F15" s="55"/>
    </row>
    <row r="16" spans="1:13" ht="81" customHeight="1" x14ac:dyDescent="0.25">
      <c r="A16" s="13">
        <v>9</v>
      </c>
      <c r="B16" s="38" t="s">
        <v>36</v>
      </c>
      <c r="C16" s="55">
        <v>2250</v>
      </c>
      <c r="D16" s="55">
        <v>2655.9</v>
      </c>
      <c r="E16" s="55">
        <f t="shared" si="1"/>
        <v>118.04</v>
      </c>
      <c r="F16" s="55">
        <f t="shared" si="0"/>
        <v>405.90000000000009</v>
      </c>
    </row>
    <row r="17" spans="1:6" ht="94.5" x14ac:dyDescent="0.25">
      <c r="A17" s="13">
        <v>10</v>
      </c>
      <c r="B17" s="38" t="s">
        <v>28</v>
      </c>
      <c r="C17" s="55">
        <v>8844.9</v>
      </c>
      <c r="D17" s="55">
        <v>7127.2</v>
      </c>
      <c r="E17" s="55">
        <f t="shared" si="1"/>
        <v>80.579769132494434</v>
      </c>
      <c r="F17" s="55">
        <f t="shared" si="0"/>
        <v>-1717.6999999999998</v>
      </c>
    </row>
    <row r="18" spans="1:6" ht="63" x14ac:dyDescent="0.25">
      <c r="A18" s="13">
        <v>11</v>
      </c>
      <c r="B18" s="38" t="s">
        <v>37</v>
      </c>
      <c r="C18" s="55">
        <v>10244.1</v>
      </c>
      <c r="D18" s="55">
        <v>9597.2000000000007</v>
      </c>
      <c r="E18" s="55">
        <f t="shared" si="1"/>
        <v>93.685145596001604</v>
      </c>
      <c r="F18" s="55">
        <f t="shared" si="0"/>
        <v>-646.89999999999964</v>
      </c>
    </row>
    <row r="19" spans="1:6" ht="47.25" x14ac:dyDescent="0.25">
      <c r="A19" s="13">
        <v>12</v>
      </c>
      <c r="B19" s="38" t="s">
        <v>8</v>
      </c>
      <c r="C19" s="55">
        <v>719.6</v>
      </c>
      <c r="D19" s="55">
        <v>719.6</v>
      </c>
      <c r="E19" s="55">
        <f t="shared" si="1"/>
        <v>100</v>
      </c>
      <c r="F19" s="55"/>
    </row>
    <row r="20" spans="1:6" ht="31.5" x14ac:dyDescent="0.25">
      <c r="A20" s="13">
        <v>13</v>
      </c>
      <c r="B20" s="38" t="s">
        <v>12</v>
      </c>
      <c r="C20" s="29">
        <v>0</v>
      </c>
      <c r="D20" s="55">
        <v>2</v>
      </c>
      <c r="E20" s="55"/>
      <c r="F20" s="55">
        <f t="shared" si="0"/>
        <v>2</v>
      </c>
    </row>
    <row r="21" spans="1:6" ht="15.75" x14ac:dyDescent="0.25">
      <c r="A21" s="13">
        <v>14</v>
      </c>
      <c r="B21" s="38" t="s">
        <v>70</v>
      </c>
      <c r="C21" s="29">
        <v>0</v>
      </c>
      <c r="D21" s="55">
        <v>147.69999999999999</v>
      </c>
      <c r="E21" s="55"/>
      <c r="F21" s="55">
        <f t="shared" si="0"/>
        <v>147.69999999999999</v>
      </c>
    </row>
    <row r="22" spans="1:6" ht="31.5" x14ac:dyDescent="0.25">
      <c r="A22" s="24">
        <v>15</v>
      </c>
      <c r="B22" s="39" t="s">
        <v>13</v>
      </c>
      <c r="C22" s="31">
        <f>C23+C24+C25</f>
        <v>1860371.8000000003</v>
      </c>
      <c r="D22" s="31">
        <f>D23+D24+D25</f>
        <v>1670853</v>
      </c>
      <c r="E22" s="15">
        <f t="shared" si="1"/>
        <v>89.812853538201338</v>
      </c>
      <c r="F22" s="15">
        <f t="shared" si="0"/>
        <v>-189518.80000000028</v>
      </c>
    </row>
    <row r="23" spans="1:6" ht="31.5" x14ac:dyDescent="0.25">
      <c r="A23" s="13">
        <v>16</v>
      </c>
      <c r="B23" s="38" t="s">
        <v>21</v>
      </c>
      <c r="C23" s="20">
        <v>13.1</v>
      </c>
      <c r="D23" s="55">
        <v>14.9</v>
      </c>
      <c r="E23" s="55">
        <f t="shared" si="1"/>
        <v>113.74045801526718</v>
      </c>
      <c r="F23" s="55">
        <f t="shared" si="0"/>
        <v>1.8000000000000007</v>
      </c>
    </row>
    <row r="24" spans="1:6" ht="31.5" x14ac:dyDescent="0.25">
      <c r="A24" s="13">
        <v>17</v>
      </c>
      <c r="B24" s="40" t="s">
        <v>14</v>
      </c>
      <c r="C24" s="55">
        <v>1884963.1</v>
      </c>
      <c r="D24" s="55">
        <v>1695400</v>
      </c>
      <c r="E24" s="55">
        <f t="shared" si="1"/>
        <v>89.943405258171893</v>
      </c>
      <c r="F24" s="55">
        <f t="shared" si="0"/>
        <v>-189563.10000000009</v>
      </c>
    </row>
    <row r="25" spans="1:6" ht="47.25" x14ac:dyDescent="0.25">
      <c r="A25" s="13">
        <v>18</v>
      </c>
      <c r="B25" s="41" t="s">
        <v>15</v>
      </c>
      <c r="C25" s="55">
        <v>-24604.400000000001</v>
      </c>
      <c r="D25" s="55">
        <v>-24561.9</v>
      </c>
      <c r="E25" s="55">
        <f t="shared" si="1"/>
        <v>99.827266667750479</v>
      </c>
      <c r="F25" s="55">
        <f t="shared" si="0"/>
        <v>42.5</v>
      </c>
    </row>
    <row r="26" spans="1:6" ht="47.25" x14ac:dyDescent="0.25">
      <c r="A26" s="24">
        <v>19</v>
      </c>
      <c r="B26" s="39" t="s">
        <v>62</v>
      </c>
      <c r="C26" s="15">
        <f>C27+C28+C29+C30</f>
        <v>1061</v>
      </c>
      <c r="D26" s="15">
        <f>D27+D28+D29+D30</f>
        <v>877.69999999999993</v>
      </c>
      <c r="E26" s="15">
        <f t="shared" si="1"/>
        <v>82.723845428840718</v>
      </c>
      <c r="F26" s="15">
        <f t="shared" si="0"/>
        <v>-183.30000000000007</v>
      </c>
    </row>
    <row r="27" spans="1:6" ht="31.5" x14ac:dyDescent="0.25">
      <c r="A27" s="13">
        <v>20</v>
      </c>
      <c r="B27" s="38" t="s">
        <v>61</v>
      </c>
      <c r="C27" s="55">
        <v>10</v>
      </c>
      <c r="D27" s="55">
        <v>0</v>
      </c>
      <c r="E27" s="55"/>
      <c r="F27" s="55">
        <f t="shared" si="0"/>
        <v>-10</v>
      </c>
    </row>
    <row r="28" spans="1:6" ht="31.5" x14ac:dyDescent="0.25">
      <c r="A28" s="13">
        <v>21</v>
      </c>
      <c r="B28" s="40" t="s">
        <v>29</v>
      </c>
      <c r="C28" s="55">
        <v>1040.0999999999999</v>
      </c>
      <c r="D28" s="55">
        <v>866.8</v>
      </c>
      <c r="E28" s="55">
        <f t="shared" si="1"/>
        <v>83.338140563407364</v>
      </c>
      <c r="F28" s="55">
        <f t="shared" si="0"/>
        <v>-173.29999999999995</v>
      </c>
    </row>
    <row r="29" spans="1:6" ht="47.25" x14ac:dyDescent="0.25">
      <c r="A29" s="13">
        <v>22</v>
      </c>
      <c r="B29" s="40" t="s">
        <v>8</v>
      </c>
      <c r="C29" s="55">
        <v>0.5</v>
      </c>
      <c r="D29" s="55">
        <v>0.5</v>
      </c>
      <c r="E29" s="55"/>
      <c r="F29" s="55"/>
    </row>
    <row r="30" spans="1:6" ht="31.5" x14ac:dyDescent="0.25">
      <c r="A30" s="13">
        <v>23</v>
      </c>
      <c r="B30" s="40" t="s">
        <v>21</v>
      </c>
      <c r="C30" s="55">
        <v>10.4</v>
      </c>
      <c r="D30" s="55">
        <v>10.4</v>
      </c>
      <c r="E30" s="55">
        <f t="shared" si="1"/>
        <v>100</v>
      </c>
      <c r="F30" s="55"/>
    </row>
    <row r="31" spans="1:6" ht="31.5" x14ac:dyDescent="0.25">
      <c r="A31" s="24">
        <v>24</v>
      </c>
      <c r="B31" s="39" t="s">
        <v>18</v>
      </c>
      <c r="C31" s="15">
        <f>C32+C33+C34+C35+C36+C37+C38+C39</f>
        <v>3917.8</v>
      </c>
      <c r="D31" s="15">
        <f>D32+D33+D34+D35+D36+D37+D38+D39</f>
        <v>3579.3999999999996</v>
      </c>
      <c r="E31" s="15">
        <f t="shared" si="1"/>
        <v>91.362499361886762</v>
      </c>
      <c r="F31" s="15">
        <f t="shared" si="0"/>
        <v>-338.40000000000055</v>
      </c>
    </row>
    <row r="32" spans="1:6" ht="31.5" x14ac:dyDescent="0.25">
      <c r="A32" s="13">
        <v>25</v>
      </c>
      <c r="B32" s="40" t="s">
        <v>17</v>
      </c>
      <c r="C32" s="55">
        <v>242.4</v>
      </c>
      <c r="D32" s="55">
        <v>14</v>
      </c>
      <c r="E32" s="55">
        <f t="shared" si="1"/>
        <v>5.7755775577557751</v>
      </c>
      <c r="F32" s="55">
        <f t="shared" si="0"/>
        <v>-228.4</v>
      </c>
    </row>
    <row r="33" spans="1:7" ht="47.25" x14ac:dyDescent="0.25">
      <c r="A33" s="13">
        <v>26</v>
      </c>
      <c r="B33" s="38" t="s">
        <v>19</v>
      </c>
      <c r="C33" s="55">
        <v>1007.9</v>
      </c>
      <c r="D33" s="55">
        <v>846.8</v>
      </c>
      <c r="E33" s="55">
        <f t="shared" si="1"/>
        <v>84.016271455501538</v>
      </c>
      <c r="F33" s="55">
        <f t="shared" si="0"/>
        <v>-161.10000000000002</v>
      </c>
    </row>
    <row r="34" spans="1:7" ht="31.5" x14ac:dyDescent="0.25">
      <c r="A34" s="13">
        <v>27</v>
      </c>
      <c r="B34" s="38" t="s">
        <v>20</v>
      </c>
      <c r="C34" s="55">
        <v>22.4</v>
      </c>
      <c r="D34" s="55">
        <v>31.7</v>
      </c>
      <c r="E34" s="55">
        <f t="shared" si="1"/>
        <v>141.51785714285714</v>
      </c>
      <c r="F34" s="55">
        <f t="shared" si="0"/>
        <v>9.3000000000000007</v>
      </c>
    </row>
    <row r="35" spans="1:7" ht="47.25" x14ac:dyDescent="0.25">
      <c r="A35" s="13">
        <v>28</v>
      </c>
      <c r="B35" s="38" t="s">
        <v>50</v>
      </c>
      <c r="C35" s="55">
        <v>23.2</v>
      </c>
      <c r="D35" s="55">
        <v>44.5</v>
      </c>
      <c r="E35" s="55">
        <f t="shared" si="1"/>
        <v>191.81034482758622</v>
      </c>
      <c r="F35" s="55">
        <f t="shared" si="0"/>
        <v>21.3</v>
      </c>
    </row>
    <row r="36" spans="1:7" ht="47.25" x14ac:dyDescent="0.25">
      <c r="A36" s="13">
        <v>29</v>
      </c>
      <c r="B36" s="38" t="s">
        <v>8</v>
      </c>
      <c r="C36" s="55">
        <v>1.4</v>
      </c>
      <c r="D36" s="55">
        <v>1.4</v>
      </c>
      <c r="E36" s="55">
        <f t="shared" si="1"/>
        <v>100</v>
      </c>
      <c r="F36" s="55"/>
    </row>
    <row r="37" spans="1:7" ht="31.5" x14ac:dyDescent="0.25">
      <c r="A37" s="13">
        <v>30</v>
      </c>
      <c r="B37" s="38" t="s">
        <v>21</v>
      </c>
      <c r="C37" s="55">
        <v>147.30000000000001</v>
      </c>
      <c r="D37" s="55">
        <v>166.8</v>
      </c>
      <c r="E37" s="55">
        <f t="shared" si="1"/>
        <v>113.23828920570264</v>
      </c>
      <c r="F37" s="55">
        <f t="shared" si="0"/>
        <v>19.5</v>
      </c>
    </row>
    <row r="38" spans="1:7" ht="47.25" x14ac:dyDescent="0.25">
      <c r="A38" s="13">
        <v>31</v>
      </c>
      <c r="B38" s="38" t="s">
        <v>26</v>
      </c>
      <c r="C38" s="55">
        <v>25.6</v>
      </c>
      <c r="D38" s="55">
        <v>26.6</v>
      </c>
      <c r="E38" s="55">
        <f t="shared" si="1"/>
        <v>103.90625</v>
      </c>
      <c r="F38" s="55">
        <f t="shared" si="0"/>
        <v>1</v>
      </c>
    </row>
    <row r="39" spans="1:7" ht="15.75" x14ac:dyDescent="0.25">
      <c r="A39" s="13">
        <v>32</v>
      </c>
      <c r="B39" s="42" t="s">
        <v>22</v>
      </c>
      <c r="C39" s="55">
        <v>2447.6</v>
      </c>
      <c r="D39" s="55">
        <v>2447.6</v>
      </c>
      <c r="E39" s="55">
        <f t="shared" si="1"/>
        <v>100</v>
      </c>
      <c r="G39" s="55"/>
    </row>
    <row r="40" spans="1:7" ht="31.5" x14ac:dyDescent="0.25">
      <c r="A40" s="24">
        <v>33</v>
      </c>
      <c r="B40" s="39" t="s">
        <v>77</v>
      </c>
      <c r="C40" s="15">
        <f>C41+C42</f>
        <v>698.6</v>
      </c>
      <c r="D40" s="15">
        <f>D41+D42</f>
        <v>659.3</v>
      </c>
      <c r="E40" s="15">
        <f t="shared" si="1"/>
        <v>94.374463212138551</v>
      </c>
      <c r="F40" s="15">
        <f t="shared" si="0"/>
        <v>-39.300000000000068</v>
      </c>
    </row>
    <row r="41" spans="1:7" ht="45.75" customHeight="1" x14ac:dyDescent="0.25">
      <c r="A41" s="13">
        <v>34</v>
      </c>
      <c r="B41" s="38" t="s">
        <v>58</v>
      </c>
      <c r="C41" s="55">
        <v>178.6</v>
      </c>
      <c r="D41" s="55">
        <v>178.6</v>
      </c>
      <c r="E41" s="55">
        <f t="shared" si="1"/>
        <v>100</v>
      </c>
      <c r="F41" s="55"/>
    </row>
    <row r="42" spans="1:7" ht="31.5" x14ac:dyDescent="0.25">
      <c r="A42" s="13">
        <v>35</v>
      </c>
      <c r="B42" s="38" t="s">
        <v>21</v>
      </c>
      <c r="C42" s="55">
        <v>520</v>
      </c>
      <c r="D42" s="55">
        <v>480.7</v>
      </c>
      <c r="E42" s="55">
        <f t="shared" si="1"/>
        <v>92.442307692307693</v>
      </c>
      <c r="F42" s="55">
        <f t="shared" si="0"/>
        <v>-39.300000000000011</v>
      </c>
    </row>
    <row r="43" spans="1:7" ht="47.25" x14ac:dyDescent="0.25">
      <c r="A43" s="24">
        <v>36</v>
      </c>
      <c r="B43" s="39" t="s">
        <v>24</v>
      </c>
      <c r="C43" s="15">
        <f>C44+C45+C46+C47+C48+C50</f>
        <v>5425.7999999999993</v>
      </c>
      <c r="D43" s="15">
        <f>D44+D45+D46+D47+D48+D49+D50</f>
        <v>4685.2</v>
      </c>
      <c r="E43" s="15">
        <f t="shared" si="1"/>
        <v>86.35039994102253</v>
      </c>
      <c r="F43" s="15">
        <f t="shared" si="0"/>
        <v>-740.59999999999945</v>
      </c>
    </row>
    <row r="44" spans="1:7" ht="94.5" x14ac:dyDescent="0.25">
      <c r="A44" s="13">
        <v>37</v>
      </c>
      <c r="B44" s="38" t="s">
        <v>30</v>
      </c>
      <c r="C44" s="55">
        <v>27.2</v>
      </c>
      <c r="D44" s="55">
        <v>16.100000000000001</v>
      </c>
      <c r="E44" s="55">
        <f t="shared" si="1"/>
        <v>59.191176470588246</v>
      </c>
      <c r="F44" s="55">
        <f t="shared" si="0"/>
        <v>-11.099999999999998</v>
      </c>
    </row>
    <row r="45" spans="1:7" ht="78.75" x14ac:dyDescent="0.25">
      <c r="A45" s="13">
        <v>38</v>
      </c>
      <c r="B45" s="38" t="s">
        <v>25</v>
      </c>
      <c r="C45" s="55">
        <v>5069.5</v>
      </c>
      <c r="D45" s="55">
        <v>4340.1000000000004</v>
      </c>
      <c r="E45" s="55">
        <f t="shared" si="1"/>
        <v>85.611993293224188</v>
      </c>
      <c r="F45" s="55">
        <f t="shared" si="0"/>
        <v>-729.39999999999964</v>
      </c>
    </row>
    <row r="46" spans="1:7" ht="46.5" customHeight="1" x14ac:dyDescent="0.25">
      <c r="A46" s="13">
        <v>39</v>
      </c>
      <c r="B46" s="38" t="s">
        <v>58</v>
      </c>
      <c r="C46" s="55">
        <v>153.4</v>
      </c>
      <c r="D46" s="55">
        <v>153.4</v>
      </c>
      <c r="E46" s="55">
        <f t="shared" si="1"/>
        <v>100</v>
      </c>
      <c r="F46" s="55"/>
    </row>
    <row r="47" spans="1:7" ht="78.75" x14ac:dyDescent="0.25">
      <c r="A47" s="13">
        <v>40</v>
      </c>
      <c r="B47" s="38" t="s">
        <v>31</v>
      </c>
      <c r="C47" s="55">
        <v>27.2</v>
      </c>
      <c r="D47" s="55">
        <v>25</v>
      </c>
      <c r="E47" s="55">
        <f t="shared" si="1"/>
        <v>91.911764705882362</v>
      </c>
      <c r="F47" s="55">
        <f t="shared" si="0"/>
        <v>-2.1999999999999993</v>
      </c>
    </row>
    <row r="48" spans="1:7" ht="47.25" x14ac:dyDescent="0.25">
      <c r="A48" s="13">
        <v>41</v>
      </c>
      <c r="B48" s="38" t="s">
        <v>8</v>
      </c>
      <c r="C48" s="55">
        <v>3</v>
      </c>
      <c r="D48" s="55">
        <v>3</v>
      </c>
      <c r="E48" s="55">
        <f t="shared" si="1"/>
        <v>100</v>
      </c>
      <c r="F48" s="55"/>
    </row>
    <row r="49" spans="1:6" ht="31.5" x14ac:dyDescent="0.25">
      <c r="A49" s="13">
        <v>42</v>
      </c>
      <c r="B49" s="38" t="s">
        <v>12</v>
      </c>
      <c r="C49" s="55">
        <v>0</v>
      </c>
      <c r="D49" s="55">
        <v>0.7</v>
      </c>
      <c r="E49" s="55"/>
      <c r="F49" s="55">
        <f t="shared" si="0"/>
        <v>0.7</v>
      </c>
    </row>
    <row r="50" spans="1:6" ht="31.5" x14ac:dyDescent="0.25">
      <c r="A50" s="13">
        <v>43</v>
      </c>
      <c r="B50" s="38" t="s">
        <v>21</v>
      </c>
      <c r="C50" s="55">
        <v>145.5</v>
      </c>
      <c r="D50" s="55">
        <v>146.9</v>
      </c>
      <c r="E50" s="55">
        <f t="shared" si="1"/>
        <v>100.96219931271477</v>
      </c>
      <c r="F50" s="55">
        <f t="shared" si="0"/>
        <v>1.4000000000000057</v>
      </c>
    </row>
    <row r="51" spans="1:6" ht="15.75" x14ac:dyDescent="0.25">
      <c r="A51" s="24">
        <v>44</v>
      </c>
      <c r="B51" s="39" t="s">
        <v>66</v>
      </c>
      <c r="C51" s="15">
        <f>C52</f>
        <v>25.7</v>
      </c>
      <c r="D51" s="15">
        <f>D52</f>
        <v>25.7</v>
      </c>
      <c r="E51" s="15">
        <f t="shared" si="1"/>
        <v>100</v>
      </c>
      <c r="F51" s="15"/>
    </row>
    <row r="52" spans="1:6" ht="47.25" x14ac:dyDescent="0.25">
      <c r="A52" s="13">
        <v>45</v>
      </c>
      <c r="B52" s="38" t="s">
        <v>50</v>
      </c>
      <c r="C52" s="55">
        <v>25.7</v>
      </c>
      <c r="D52" s="55">
        <v>25.7</v>
      </c>
      <c r="E52" s="55">
        <f t="shared" si="1"/>
        <v>100</v>
      </c>
      <c r="F52" s="55"/>
    </row>
    <row r="53" spans="1:6" ht="31.5" x14ac:dyDescent="0.25">
      <c r="A53" s="24">
        <v>46</v>
      </c>
      <c r="B53" s="39" t="s">
        <v>32</v>
      </c>
      <c r="C53" s="17">
        <f>C54+C55+C56</f>
        <v>3261.5</v>
      </c>
      <c r="D53" s="17">
        <f>D54+D55+D56</f>
        <v>2740.5</v>
      </c>
      <c r="E53" s="15">
        <f t="shared" si="1"/>
        <v>84.025755020695996</v>
      </c>
      <c r="F53" s="15">
        <f t="shared" si="0"/>
        <v>-521</v>
      </c>
    </row>
    <row r="54" spans="1:6" ht="31.5" x14ac:dyDescent="0.25">
      <c r="A54" s="13">
        <v>47</v>
      </c>
      <c r="B54" s="38" t="s">
        <v>33</v>
      </c>
      <c r="C54" s="18">
        <v>370</v>
      </c>
      <c r="D54" s="18">
        <v>360</v>
      </c>
      <c r="E54" s="55">
        <f t="shared" si="1"/>
        <v>97.297297297297305</v>
      </c>
      <c r="F54" s="55">
        <f t="shared" si="0"/>
        <v>-10</v>
      </c>
    </row>
    <row r="55" spans="1:6" ht="78.75" x14ac:dyDescent="0.25">
      <c r="A55" s="13">
        <v>48</v>
      </c>
      <c r="B55" s="38" t="s">
        <v>45</v>
      </c>
      <c r="C55" s="18">
        <v>2891.5</v>
      </c>
      <c r="D55" s="18">
        <v>2376</v>
      </c>
      <c r="E55" s="55">
        <f t="shared" si="1"/>
        <v>82.171883105654501</v>
      </c>
      <c r="F55" s="55">
        <f t="shared" si="0"/>
        <v>-515.5</v>
      </c>
    </row>
    <row r="56" spans="1:6" ht="31.5" x14ac:dyDescent="0.25">
      <c r="A56" s="13">
        <v>49</v>
      </c>
      <c r="B56" s="38" t="s">
        <v>21</v>
      </c>
      <c r="C56" s="18">
        <v>0</v>
      </c>
      <c r="D56" s="18">
        <v>4.5</v>
      </c>
      <c r="E56" s="55"/>
      <c r="F56" s="55">
        <f t="shared" si="0"/>
        <v>4.5</v>
      </c>
    </row>
    <row r="57" spans="1:6" ht="15.75" x14ac:dyDescent="0.25">
      <c r="A57" s="24">
        <v>50</v>
      </c>
      <c r="B57" s="39" t="s">
        <v>60</v>
      </c>
      <c r="C57" s="17">
        <f>C58</f>
        <v>2.2999999999999998</v>
      </c>
      <c r="D57" s="17">
        <f>D58</f>
        <v>2.2999999999999998</v>
      </c>
      <c r="E57" s="15">
        <f t="shared" si="1"/>
        <v>100</v>
      </c>
      <c r="F57" s="15"/>
    </row>
    <row r="58" spans="1:6" ht="33" customHeight="1" x14ac:dyDescent="0.25">
      <c r="A58" s="13">
        <v>51</v>
      </c>
      <c r="B58" s="38" t="s">
        <v>21</v>
      </c>
      <c r="C58" s="18">
        <v>2.2999999999999998</v>
      </c>
      <c r="D58" s="18">
        <v>2.2999999999999998</v>
      </c>
      <c r="E58" s="56">
        <f t="shared" si="1"/>
        <v>100</v>
      </c>
      <c r="F58" s="55"/>
    </row>
  </sheetData>
  <mergeCells count="7">
    <mergeCell ref="A2:F2"/>
    <mergeCell ref="A5:A7"/>
    <mergeCell ref="B5:B7"/>
    <mergeCell ref="C5:C7"/>
    <mergeCell ref="D5:F5"/>
    <mergeCell ref="D6:D7"/>
    <mergeCell ref="E6:F6"/>
  </mergeCells>
  <pageMargins left="0.11811023622047245" right="0.11811023622047245" top="0.15748031496062992" bottom="0.15748031496062992" header="0.31496062992125984" footer="0.31496062992125984"/>
  <pageSetup paperSize="9" scale="68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60"/>
  <sheetViews>
    <sheetView workbookViewId="0">
      <selection activeCell="I11" sqref="I11"/>
    </sheetView>
  </sheetViews>
  <sheetFormatPr defaultRowHeight="15" x14ac:dyDescent="0.25"/>
  <cols>
    <col min="1" max="1" width="5.42578125" style="3" customWidth="1"/>
    <col min="2" max="2" width="68.140625" style="1" customWidth="1"/>
    <col min="3" max="3" width="19.140625" style="7" customWidth="1"/>
    <col min="4" max="4" width="14.42578125" style="7" customWidth="1"/>
    <col min="5" max="5" width="12" style="7" customWidth="1"/>
    <col min="6" max="6" width="16.28515625" style="7" customWidth="1"/>
    <col min="7" max="16384" width="9.140625" style="1"/>
  </cols>
  <sheetData>
    <row r="2" spans="1:13" ht="66" customHeight="1" x14ac:dyDescent="0.3">
      <c r="A2" s="59" t="s">
        <v>79</v>
      </c>
      <c r="B2" s="59"/>
      <c r="C2" s="59"/>
      <c r="D2" s="59"/>
      <c r="E2" s="59"/>
      <c r="F2" s="59"/>
      <c r="G2" s="2"/>
      <c r="H2" s="2"/>
      <c r="I2" s="2"/>
      <c r="J2" s="2"/>
      <c r="K2" s="2"/>
      <c r="L2" s="2"/>
      <c r="M2" s="2"/>
    </row>
    <row r="3" spans="1:13" ht="25.5" customHeight="1" x14ac:dyDescent="0.3">
      <c r="B3" s="52"/>
      <c r="C3" s="6"/>
      <c r="D3" s="6"/>
      <c r="E3" s="6"/>
      <c r="F3" s="6"/>
      <c r="G3" s="52"/>
      <c r="H3" s="52"/>
      <c r="I3" s="52"/>
      <c r="J3" s="52"/>
      <c r="K3" s="52"/>
      <c r="L3" s="52"/>
      <c r="M3" s="52"/>
    </row>
    <row r="4" spans="1:13" x14ac:dyDescent="0.25">
      <c r="F4" s="8" t="s">
        <v>6</v>
      </c>
    </row>
    <row r="5" spans="1:13" ht="29.25" customHeight="1" x14ac:dyDescent="0.25">
      <c r="A5" s="60" t="s">
        <v>0</v>
      </c>
      <c r="B5" s="61" t="s">
        <v>1</v>
      </c>
      <c r="C5" s="62" t="s">
        <v>78</v>
      </c>
      <c r="D5" s="62" t="s">
        <v>80</v>
      </c>
      <c r="E5" s="62"/>
      <c r="F5" s="62"/>
    </row>
    <row r="6" spans="1:13" ht="36" customHeight="1" x14ac:dyDescent="0.25">
      <c r="A6" s="60"/>
      <c r="B6" s="61"/>
      <c r="C6" s="62"/>
      <c r="D6" s="62" t="s">
        <v>2</v>
      </c>
      <c r="E6" s="62" t="s">
        <v>3</v>
      </c>
      <c r="F6" s="62"/>
    </row>
    <row r="7" spans="1:13" ht="21" customHeight="1" x14ac:dyDescent="0.25">
      <c r="A7" s="60"/>
      <c r="B7" s="61"/>
      <c r="C7" s="62"/>
      <c r="D7" s="62"/>
      <c r="E7" s="53" t="s">
        <v>4</v>
      </c>
      <c r="F7" s="53" t="s">
        <v>5</v>
      </c>
    </row>
    <row r="8" spans="1:13" ht="15.75" x14ac:dyDescent="0.25">
      <c r="A8" s="24">
        <v>1</v>
      </c>
      <c r="B8" s="14" t="s">
        <v>7</v>
      </c>
      <c r="C8" s="15">
        <f>C9+C10+C11</f>
        <v>197.5</v>
      </c>
      <c r="D8" s="15">
        <f>D9+D10+D11</f>
        <v>216.3</v>
      </c>
      <c r="E8" s="15">
        <f>D8/C8*100</f>
        <v>109.51898734177217</v>
      </c>
      <c r="F8" s="15">
        <f>D8-C8</f>
        <v>18.800000000000011</v>
      </c>
    </row>
    <row r="9" spans="1:13" ht="47.25" x14ac:dyDescent="0.25">
      <c r="A9" s="13">
        <v>2</v>
      </c>
      <c r="B9" s="38" t="s">
        <v>27</v>
      </c>
      <c r="C9" s="53">
        <v>20</v>
      </c>
      <c r="D9" s="53">
        <v>36.6</v>
      </c>
      <c r="E9" s="53">
        <f t="shared" ref="E9:E58" si="0">D9/C9*100</f>
        <v>183</v>
      </c>
      <c r="F9" s="53">
        <f t="shared" ref="F9:F60" si="1">D9-C9</f>
        <v>16.600000000000001</v>
      </c>
    </row>
    <row r="10" spans="1:13" ht="47.25" x14ac:dyDescent="0.25">
      <c r="A10" s="13">
        <v>3</v>
      </c>
      <c r="B10" s="38" t="s">
        <v>8</v>
      </c>
      <c r="C10" s="53">
        <v>169.4</v>
      </c>
      <c r="D10" s="53">
        <v>169.4</v>
      </c>
      <c r="E10" s="53">
        <f t="shared" si="0"/>
        <v>100</v>
      </c>
      <c r="F10" s="53"/>
    </row>
    <row r="11" spans="1:13" ht="31.5" x14ac:dyDescent="0.25">
      <c r="A11" s="13">
        <v>4</v>
      </c>
      <c r="B11" s="38" t="s">
        <v>21</v>
      </c>
      <c r="C11" s="53">
        <v>8.1</v>
      </c>
      <c r="D11" s="53">
        <v>10.3</v>
      </c>
      <c r="E11" s="53">
        <f t="shared" si="0"/>
        <v>127.16049382716051</v>
      </c>
      <c r="F11" s="53">
        <f t="shared" si="1"/>
        <v>2.2000000000000011</v>
      </c>
    </row>
    <row r="12" spans="1:13" ht="31.5" x14ac:dyDescent="0.25">
      <c r="A12" s="24">
        <v>5</v>
      </c>
      <c r="B12" s="39" t="s">
        <v>9</v>
      </c>
      <c r="C12" s="15">
        <f>C13+C14+C15+C16+C17+C18+C19+C20</f>
        <v>51606.400000000001</v>
      </c>
      <c r="D12" s="15">
        <f>D13+D14+D15+D16+D17+D18+D19+D20</f>
        <v>43194</v>
      </c>
      <c r="E12" s="15">
        <f t="shared" si="0"/>
        <v>83.698921064054062</v>
      </c>
      <c r="F12" s="15">
        <f t="shared" si="1"/>
        <v>-8412.4000000000015</v>
      </c>
    </row>
    <row r="13" spans="1:13" ht="78.75" x14ac:dyDescent="0.25">
      <c r="A13" s="13">
        <v>6</v>
      </c>
      <c r="B13" s="38" t="s">
        <v>10</v>
      </c>
      <c r="C13" s="53">
        <v>18337.099999999999</v>
      </c>
      <c r="D13" s="53">
        <v>16679.099999999999</v>
      </c>
      <c r="E13" s="53">
        <f t="shared" si="0"/>
        <v>90.958221310894302</v>
      </c>
      <c r="F13" s="53">
        <f t="shared" si="1"/>
        <v>-1658</v>
      </c>
    </row>
    <row r="14" spans="1:13" ht="63" x14ac:dyDescent="0.25">
      <c r="A14" s="13">
        <v>7</v>
      </c>
      <c r="B14" s="38" t="s">
        <v>11</v>
      </c>
      <c r="C14" s="53">
        <v>11074.1</v>
      </c>
      <c r="D14" s="53">
        <v>7702.3</v>
      </c>
      <c r="E14" s="53">
        <f t="shared" si="0"/>
        <v>69.552378974363606</v>
      </c>
      <c r="F14" s="53">
        <f t="shared" si="1"/>
        <v>-3371.8</v>
      </c>
    </row>
    <row r="15" spans="1:13" ht="52.5" customHeight="1" x14ac:dyDescent="0.25">
      <c r="A15" s="13">
        <v>8</v>
      </c>
      <c r="B15" s="38" t="s">
        <v>34</v>
      </c>
      <c r="C15" s="53">
        <v>169.9</v>
      </c>
      <c r="D15" s="53">
        <v>169.9</v>
      </c>
      <c r="E15" s="53">
        <f t="shared" si="0"/>
        <v>100</v>
      </c>
      <c r="F15" s="53"/>
    </row>
    <row r="16" spans="1:13" ht="81" customHeight="1" x14ac:dyDescent="0.25">
      <c r="A16" s="13">
        <v>9</v>
      </c>
      <c r="B16" s="38" t="s">
        <v>36</v>
      </c>
      <c r="C16" s="53">
        <v>2250</v>
      </c>
      <c r="D16" s="53">
        <v>2428.4</v>
      </c>
      <c r="E16" s="53">
        <f t="shared" si="0"/>
        <v>107.92888888888889</v>
      </c>
      <c r="F16" s="53">
        <f t="shared" si="1"/>
        <v>178.40000000000009</v>
      </c>
    </row>
    <row r="17" spans="1:6" ht="94.5" x14ac:dyDescent="0.25">
      <c r="A17" s="13">
        <v>10</v>
      </c>
      <c r="B17" s="38" t="s">
        <v>28</v>
      </c>
      <c r="C17" s="53">
        <v>8844.9</v>
      </c>
      <c r="D17" s="53">
        <v>6904.6</v>
      </c>
      <c r="E17" s="53">
        <f t="shared" si="0"/>
        <v>78.0630645908942</v>
      </c>
      <c r="F17" s="53">
        <f t="shared" si="1"/>
        <v>-1940.2999999999993</v>
      </c>
    </row>
    <row r="18" spans="1:6" ht="63" x14ac:dyDescent="0.25">
      <c r="A18" s="13">
        <v>11</v>
      </c>
      <c r="B18" s="38" t="s">
        <v>37</v>
      </c>
      <c r="C18" s="53">
        <v>10244.1</v>
      </c>
      <c r="D18" s="53">
        <v>8565.7000000000007</v>
      </c>
      <c r="E18" s="53">
        <f t="shared" si="0"/>
        <v>83.615935026014981</v>
      </c>
      <c r="F18" s="53">
        <f t="shared" si="1"/>
        <v>-1678.3999999999996</v>
      </c>
    </row>
    <row r="19" spans="1:6" ht="47.25" x14ac:dyDescent="0.25">
      <c r="A19" s="13">
        <v>12</v>
      </c>
      <c r="B19" s="38" t="s">
        <v>8</v>
      </c>
      <c r="C19" s="53">
        <v>686.3</v>
      </c>
      <c r="D19" s="53">
        <v>686.3</v>
      </c>
      <c r="E19" s="53">
        <f t="shared" si="0"/>
        <v>100</v>
      </c>
      <c r="F19" s="53"/>
    </row>
    <row r="20" spans="1:6" ht="15.75" x14ac:dyDescent="0.25">
      <c r="A20" s="13">
        <v>13</v>
      </c>
      <c r="B20" s="38" t="s">
        <v>70</v>
      </c>
      <c r="C20" s="29">
        <v>0</v>
      </c>
      <c r="D20" s="53">
        <v>57.7</v>
      </c>
      <c r="E20" s="53"/>
      <c r="F20" s="53">
        <f t="shared" si="1"/>
        <v>57.7</v>
      </c>
    </row>
    <row r="21" spans="1:6" ht="31.5" x14ac:dyDescent="0.25">
      <c r="A21" s="24">
        <v>14</v>
      </c>
      <c r="B21" s="39" t="s">
        <v>13</v>
      </c>
      <c r="C21" s="31">
        <f>C22+C23+C24+C25</f>
        <v>1837662.2000000002</v>
      </c>
      <c r="D21" s="31">
        <f>D22+D23+D24+D25</f>
        <v>1382423.4000000001</v>
      </c>
      <c r="E21" s="15">
        <f t="shared" si="0"/>
        <v>75.227286059429204</v>
      </c>
      <c r="F21" s="15">
        <f t="shared" si="1"/>
        <v>-455238.80000000005</v>
      </c>
    </row>
    <row r="22" spans="1:6" ht="31.5" x14ac:dyDescent="0.25">
      <c r="A22" s="13">
        <v>15</v>
      </c>
      <c r="B22" s="38" t="s">
        <v>12</v>
      </c>
      <c r="C22" s="34">
        <v>0</v>
      </c>
      <c r="D22" s="34">
        <v>1.1000000000000001</v>
      </c>
      <c r="E22" s="15"/>
      <c r="F22" s="53">
        <f t="shared" si="1"/>
        <v>1.1000000000000001</v>
      </c>
    </row>
    <row r="23" spans="1:6" ht="31.5" x14ac:dyDescent="0.25">
      <c r="A23" s="13">
        <v>16</v>
      </c>
      <c r="B23" s="38" t="s">
        <v>21</v>
      </c>
      <c r="C23" s="20">
        <v>13.1</v>
      </c>
      <c r="D23" s="53">
        <v>14.9</v>
      </c>
      <c r="E23" s="53">
        <f t="shared" si="0"/>
        <v>113.74045801526718</v>
      </c>
      <c r="F23" s="53">
        <f t="shared" si="1"/>
        <v>1.8000000000000007</v>
      </c>
    </row>
    <row r="24" spans="1:6" ht="31.5" x14ac:dyDescent="0.25">
      <c r="A24" s="13">
        <v>17</v>
      </c>
      <c r="B24" s="40" t="s">
        <v>14</v>
      </c>
      <c r="C24" s="53">
        <v>1862253.5</v>
      </c>
      <c r="D24" s="53">
        <v>1406969.3</v>
      </c>
      <c r="E24" s="53">
        <f t="shared" si="0"/>
        <v>75.551975066767227</v>
      </c>
      <c r="F24" s="53">
        <f t="shared" si="1"/>
        <v>-455284.19999999995</v>
      </c>
    </row>
    <row r="25" spans="1:6" ht="47.25" x14ac:dyDescent="0.25">
      <c r="A25" s="13">
        <v>18</v>
      </c>
      <c r="B25" s="41" t="s">
        <v>15</v>
      </c>
      <c r="C25" s="53">
        <v>-24604.400000000001</v>
      </c>
      <c r="D25" s="53">
        <v>-24561.9</v>
      </c>
      <c r="E25" s="53">
        <f t="shared" si="0"/>
        <v>99.827266667750479</v>
      </c>
      <c r="F25" s="53">
        <f t="shared" si="1"/>
        <v>42.5</v>
      </c>
    </row>
    <row r="26" spans="1:6" ht="47.25" x14ac:dyDescent="0.25">
      <c r="A26" s="24">
        <v>19</v>
      </c>
      <c r="B26" s="39" t="s">
        <v>62</v>
      </c>
      <c r="C26" s="15">
        <f>C27+C28+C29+C30</f>
        <v>1060.5</v>
      </c>
      <c r="D26" s="15">
        <f>D27+D28+D29+D30</f>
        <v>791</v>
      </c>
      <c r="E26" s="15">
        <f t="shared" si="0"/>
        <v>74.587458745874585</v>
      </c>
      <c r="F26" s="15">
        <f t="shared" si="1"/>
        <v>-269.5</v>
      </c>
    </row>
    <row r="27" spans="1:6" ht="31.5" x14ac:dyDescent="0.25">
      <c r="A27" s="13">
        <v>20</v>
      </c>
      <c r="B27" s="38" t="s">
        <v>61</v>
      </c>
      <c r="C27" s="53">
        <v>10</v>
      </c>
      <c r="D27" s="53">
        <v>0</v>
      </c>
      <c r="E27" s="53">
        <f t="shared" si="0"/>
        <v>0</v>
      </c>
      <c r="F27" s="53">
        <f t="shared" si="1"/>
        <v>-10</v>
      </c>
    </row>
    <row r="28" spans="1:6" ht="31.5" x14ac:dyDescent="0.25">
      <c r="A28" s="13">
        <v>21</v>
      </c>
      <c r="B28" s="40" t="s">
        <v>29</v>
      </c>
      <c r="C28" s="53">
        <v>1040.0999999999999</v>
      </c>
      <c r="D28" s="53">
        <v>780.1</v>
      </c>
      <c r="E28" s="53">
        <f t="shared" si="0"/>
        <v>75.002403615037025</v>
      </c>
      <c r="F28" s="53">
        <f t="shared" si="1"/>
        <v>-259.99999999999989</v>
      </c>
    </row>
    <row r="29" spans="1:6" ht="47.25" x14ac:dyDescent="0.25">
      <c r="A29" s="13">
        <v>22</v>
      </c>
      <c r="B29" s="40" t="s">
        <v>8</v>
      </c>
      <c r="C29" s="53">
        <v>0</v>
      </c>
      <c r="D29" s="53">
        <v>0.5</v>
      </c>
      <c r="E29" s="53"/>
      <c r="F29" s="53">
        <f t="shared" si="1"/>
        <v>0.5</v>
      </c>
    </row>
    <row r="30" spans="1:6" ht="31.5" x14ac:dyDescent="0.25">
      <c r="A30" s="13">
        <v>23</v>
      </c>
      <c r="B30" s="40" t="s">
        <v>21</v>
      </c>
      <c r="C30" s="53">
        <v>10.4</v>
      </c>
      <c r="D30" s="53">
        <v>10.4</v>
      </c>
      <c r="E30" s="53">
        <f t="shared" si="0"/>
        <v>100</v>
      </c>
      <c r="F30" s="53"/>
    </row>
    <row r="31" spans="1:6" ht="31.5" x14ac:dyDescent="0.25">
      <c r="A31" s="24">
        <v>24</v>
      </c>
      <c r="B31" s="39" t="s">
        <v>18</v>
      </c>
      <c r="C31" s="15">
        <f>C32+C33+C34+C35+C36+C37+C38+C39+C40</f>
        <v>3917.8</v>
      </c>
      <c r="D31" s="15">
        <f>D32+D33+D34+D35+D36+D37+D38+D39+D40</f>
        <v>3462.5</v>
      </c>
      <c r="E31" s="15">
        <f t="shared" si="0"/>
        <v>88.378681913318687</v>
      </c>
      <c r="F31" s="15">
        <f t="shared" si="1"/>
        <v>-455.30000000000018</v>
      </c>
    </row>
    <row r="32" spans="1:6" ht="31.5" x14ac:dyDescent="0.25">
      <c r="A32" s="13">
        <v>25</v>
      </c>
      <c r="B32" s="40" t="s">
        <v>17</v>
      </c>
      <c r="C32" s="53">
        <v>242.4</v>
      </c>
      <c r="D32" s="53">
        <v>10.9</v>
      </c>
      <c r="E32" s="53">
        <f t="shared" si="0"/>
        <v>4.496699669966997</v>
      </c>
      <c r="F32" s="53">
        <f t="shared" si="1"/>
        <v>-231.5</v>
      </c>
    </row>
    <row r="33" spans="1:7" ht="47.25" x14ac:dyDescent="0.25">
      <c r="A33" s="13">
        <v>26</v>
      </c>
      <c r="B33" s="38" t="s">
        <v>19</v>
      </c>
      <c r="C33" s="53">
        <v>1007.9</v>
      </c>
      <c r="D33" s="53">
        <v>738</v>
      </c>
      <c r="E33" s="53">
        <f t="shared" si="0"/>
        <v>73.221549756920339</v>
      </c>
      <c r="F33" s="53">
        <f t="shared" si="1"/>
        <v>-269.89999999999998</v>
      </c>
    </row>
    <row r="34" spans="1:7" ht="31.5" x14ac:dyDescent="0.25">
      <c r="A34" s="13">
        <v>27</v>
      </c>
      <c r="B34" s="38" t="s">
        <v>20</v>
      </c>
      <c r="C34" s="53">
        <v>22.4</v>
      </c>
      <c r="D34" s="53">
        <v>27.2</v>
      </c>
      <c r="E34" s="53">
        <f t="shared" si="0"/>
        <v>121.42857142857144</v>
      </c>
      <c r="F34" s="53">
        <f t="shared" si="1"/>
        <v>4.8000000000000007</v>
      </c>
    </row>
    <row r="35" spans="1:7" ht="47.25" x14ac:dyDescent="0.25">
      <c r="A35" s="13">
        <v>28</v>
      </c>
      <c r="B35" s="38" t="s">
        <v>50</v>
      </c>
      <c r="C35" s="53">
        <v>23.2</v>
      </c>
      <c r="D35" s="53">
        <v>44.5</v>
      </c>
      <c r="E35" s="53">
        <f t="shared" si="0"/>
        <v>191.81034482758622</v>
      </c>
      <c r="F35" s="53">
        <f t="shared" si="1"/>
        <v>21.3</v>
      </c>
    </row>
    <row r="36" spans="1:7" ht="47.25" x14ac:dyDescent="0.25">
      <c r="A36" s="13">
        <v>29</v>
      </c>
      <c r="B36" s="38" t="s">
        <v>8</v>
      </c>
      <c r="C36" s="53">
        <v>1.4</v>
      </c>
      <c r="D36" s="53">
        <v>1.4</v>
      </c>
      <c r="E36" s="53">
        <f t="shared" si="0"/>
        <v>100</v>
      </c>
      <c r="F36" s="53"/>
    </row>
    <row r="37" spans="1:7" ht="31.5" x14ac:dyDescent="0.25">
      <c r="A37" s="13">
        <v>30</v>
      </c>
      <c r="B37" s="38" t="s">
        <v>12</v>
      </c>
      <c r="C37" s="53">
        <v>0</v>
      </c>
      <c r="D37" s="53">
        <v>1.8</v>
      </c>
      <c r="E37" s="53"/>
      <c r="F37" s="53">
        <f t="shared" si="1"/>
        <v>1.8</v>
      </c>
    </row>
    <row r="38" spans="1:7" ht="31.5" x14ac:dyDescent="0.25">
      <c r="A38" s="13">
        <v>31</v>
      </c>
      <c r="B38" s="38" t="s">
        <v>21</v>
      </c>
      <c r="C38" s="53">
        <v>147.30000000000001</v>
      </c>
      <c r="D38" s="53">
        <v>164.5</v>
      </c>
      <c r="E38" s="53">
        <f t="shared" si="0"/>
        <v>111.67684996605567</v>
      </c>
      <c r="F38" s="53">
        <f t="shared" si="1"/>
        <v>17.199999999999989</v>
      </c>
    </row>
    <row r="39" spans="1:7" ht="47.25" x14ac:dyDescent="0.25">
      <c r="A39" s="13">
        <v>32</v>
      </c>
      <c r="B39" s="38" t="s">
        <v>26</v>
      </c>
      <c r="C39" s="53">
        <v>25.6</v>
      </c>
      <c r="D39" s="53">
        <v>26.6</v>
      </c>
      <c r="E39" s="53">
        <f t="shared" si="0"/>
        <v>103.90625</v>
      </c>
      <c r="F39" s="53">
        <f t="shared" si="1"/>
        <v>1</v>
      </c>
    </row>
    <row r="40" spans="1:7" ht="15.75" x14ac:dyDescent="0.25">
      <c r="A40" s="13">
        <v>33</v>
      </c>
      <c r="B40" s="42" t="s">
        <v>22</v>
      </c>
      <c r="C40" s="53">
        <v>2447.6</v>
      </c>
      <c r="D40" s="53">
        <v>2447.6</v>
      </c>
      <c r="E40" s="53">
        <f t="shared" si="0"/>
        <v>100</v>
      </c>
      <c r="G40" s="53"/>
    </row>
    <row r="41" spans="1:7" ht="31.5" x14ac:dyDescent="0.25">
      <c r="A41" s="24">
        <v>34</v>
      </c>
      <c r="B41" s="39" t="s">
        <v>77</v>
      </c>
      <c r="C41" s="15">
        <f>C42+C43</f>
        <v>698.6</v>
      </c>
      <c r="D41" s="15">
        <f>D42+D43</f>
        <v>659.3</v>
      </c>
      <c r="E41" s="15">
        <f t="shared" si="0"/>
        <v>94.374463212138551</v>
      </c>
      <c r="F41" s="15">
        <f t="shared" si="1"/>
        <v>-39.300000000000068</v>
      </c>
    </row>
    <row r="42" spans="1:7" ht="45.75" customHeight="1" x14ac:dyDescent="0.25">
      <c r="A42" s="13">
        <v>35</v>
      </c>
      <c r="B42" s="38" t="s">
        <v>58</v>
      </c>
      <c r="C42" s="53">
        <v>178.6</v>
      </c>
      <c r="D42" s="53">
        <v>178.6</v>
      </c>
      <c r="E42" s="53">
        <f t="shared" si="0"/>
        <v>100</v>
      </c>
      <c r="F42" s="53"/>
    </row>
    <row r="43" spans="1:7" ht="31.5" x14ac:dyDescent="0.25">
      <c r="A43" s="13">
        <v>36</v>
      </c>
      <c r="B43" s="38" t="s">
        <v>21</v>
      </c>
      <c r="C43" s="53">
        <v>520</v>
      </c>
      <c r="D43" s="53">
        <v>480.7</v>
      </c>
      <c r="E43" s="53">
        <f t="shared" si="0"/>
        <v>92.442307692307693</v>
      </c>
      <c r="F43" s="53">
        <f t="shared" si="1"/>
        <v>-39.300000000000011</v>
      </c>
    </row>
    <row r="44" spans="1:7" ht="47.25" x14ac:dyDescent="0.25">
      <c r="A44" s="24">
        <v>37</v>
      </c>
      <c r="B44" s="39" t="s">
        <v>24</v>
      </c>
      <c r="C44" s="15">
        <f>C45+C46+C47+C48+C49+C51</f>
        <v>5425.7999999999993</v>
      </c>
      <c r="D44" s="15">
        <f>D45+D46+D47+D48+D49+D50+D51</f>
        <v>4278</v>
      </c>
      <c r="E44" s="15">
        <f t="shared" si="0"/>
        <v>78.845515868627686</v>
      </c>
      <c r="F44" s="15">
        <f t="shared" si="1"/>
        <v>-1147.7999999999993</v>
      </c>
    </row>
    <row r="45" spans="1:7" ht="94.5" x14ac:dyDescent="0.25">
      <c r="A45" s="13">
        <v>38</v>
      </c>
      <c r="B45" s="38" t="s">
        <v>30</v>
      </c>
      <c r="C45" s="53">
        <v>27.2</v>
      </c>
      <c r="D45" s="53">
        <v>16.100000000000001</v>
      </c>
      <c r="E45" s="53">
        <f t="shared" si="0"/>
        <v>59.191176470588246</v>
      </c>
      <c r="F45" s="53">
        <f t="shared" si="1"/>
        <v>-11.099999999999998</v>
      </c>
    </row>
    <row r="46" spans="1:7" ht="78.75" x14ac:dyDescent="0.25">
      <c r="A46" s="13">
        <v>39</v>
      </c>
      <c r="B46" s="38" t="s">
        <v>25</v>
      </c>
      <c r="C46" s="53">
        <v>5069.5</v>
      </c>
      <c r="D46" s="53">
        <v>3932.8</v>
      </c>
      <c r="E46" s="53">
        <f t="shared" si="0"/>
        <v>77.577670381694446</v>
      </c>
      <c r="F46" s="53">
        <f t="shared" si="1"/>
        <v>-1136.6999999999998</v>
      </c>
    </row>
    <row r="47" spans="1:7" ht="46.5" customHeight="1" x14ac:dyDescent="0.25">
      <c r="A47" s="13">
        <v>40</v>
      </c>
      <c r="B47" s="38" t="s">
        <v>58</v>
      </c>
      <c r="C47" s="53">
        <v>153.4</v>
      </c>
      <c r="D47" s="53">
        <v>153.4</v>
      </c>
      <c r="E47" s="53">
        <f t="shared" si="0"/>
        <v>100</v>
      </c>
      <c r="F47" s="53"/>
    </row>
    <row r="48" spans="1:7" ht="78.75" x14ac:dyDescent="0.25">
      <c r="A48" s="13">
        <v>41</v>
      </c>
      <c r="B48" s="38" t="s">
        <v>31</v>
      </c>
      <c r="C48" s="53">
        <v>27.2</v>
      </c>
      <c r="D48" s="53">
        <v>25.1</v>
      </c>
      <c r="E48" s="53">
        <f t="shared" si="0"/>
        <v>92.279411764705884</v>
      </c>
      <c r="F48" s="53">
        <f t="shared" si="1"/>
        <v>-2.0999999999999979</v>
      </c>
    </row>
    <row r="49" spans="1:6" ht="47.25" x14ac:dyDescent="0.25">
      <c r="A49" s="13">
        <v>42</v>
      </c>
      <c r="B49" s="38" t="s">
        <v>8</v>
      </c>
      <c r="C49" s="53">
        <v>3</v>
      </c>
      <c r="D49" s="53">
        <v>3</v>
      </c>
      <c r="E49" s="53">
        <f t="shared" si="0"/>
        <v>100</v>
      </c>
      <c r="F49" s="53"/>
    </row>
    <row r="50" spans="1:6" ht="31.5" x14ac:dyDescent="0.25">
      <c r="A50" s="13">
        <v>43</v>
      </c>
      <c r="B50" s="38" t="s">
        <v>12</v>
      </c>
      <c r="C50" s="53">
        <v>0</v>
      </c>
      <c r="D50" s="53">
        <v>0.7</v>
      </c>
      <c r="E50" s="53"/>
      <c r="F50" s="53">
        <f t="shared" si="1"/>
        <v>0.7</v>
      </c>
    </row>
    <row r="51" spans="1:6" ht="31.5" x14ac:dyDescent="0.25">
      <c r="A51" s="13">
        <v>44</v>
      </c>
      <c r="B51" s="38" t="s">
        <v>21</v>
      </c>
      <c r="C51" s="53">
        <v>145.5</v>
      </c>
      <c r="D51" s="53">
        <v>146.9</v>
      </c>
      <c r="E51" s="53">
        <f t="shared" si="0"/>
        <v>100.96219931271477</v>
      </c>
      <c r="F51" s="53">
        <f t="shared" si="1"/>
        <v>1.4000000000000057</v>
      </c>
    </row>
    <row r="52" spans="1:6" ht="15.75" x14ac:dyDescent="0.25">
      <c r="A52" s="24">
        <v>45</v>
      </c>
      <c r="B52" s="39" t="s">
        <v>66</v>
      </c>
      <c r="C52" s="15">
        <f>C53</f>
        <v>25.7</v>
      </c>
      <c r="D52" s="15">
        <f>D53</f>
        <v>25.7</v>
      </c>
      <c r="E52" s="15">
        <f t="shared" si="0"/>
        <v>100</v>
      </c>
      <c r="F52" s="15"/>
    </row>
    <row r="53" spans="1:6" ht="47.25" x14ac:dyDescent="0.25">
      <c r="A53" s="13">
        <v>46</v>
      </c>
      <c r="B53" s="38" t="s">
        <v>50</v>
      </c>
      <c r="C53" s="53">
        <v>25.7</v>
      </c>
      <c r="D53" s="53">
        <v>25.7</v>
      </c>
      <c r="E53" s="53">
        <f t="shared" si="0"/>
        <v>100</v>
      </c>
      <c r="F53" s="53"/>
    </row>
    <row r="54" spans="1:6" ht="31.5" x14ac:dyDescent="0.25">
      <c r="A54" s="24">
        <v>47</v>
      </c>
      <c r="B54" s="39" t="s">
        <v>32</v>
      </c>
      <c r="C54" s="17">
        <f>C55+C56+C57</f>
        <v>3261.5</v>
      </c>
      <c r="D54" s="17">
        <f>D55+D56+D57</f>
        <v>2686</v>
      </c>
      <c r="E54" s="15">
        <f t="shared" si="0"/>
        <v>82.35474474934847</v>
      </c>
      <c r="F54" s="15">
        <f t="shared" si="1"/>
        <v>-575.5</v>
      </c>
    </row>
    <row r="55" spans="1:6" ht="31.5" x14ac:dyDescent="0.25">
      <c r="A55" s="13">
        <v>48</v>
      </c>
      <c r="B55" s="38" t="s">
        <v>33</v>
      </c>
      <c r="C55" s="18">
        <v>370</v>
      </c>
      <c r="D55" s="18">
        <v>358</v>
      </c>
      <c r="E55" s="53">
        <f t="shared" si="0"/>
        <v>96.756756756756758</v>
      </c>
      <c r="F55" s="53">
        <f t="shared" si="1"/>
        <v>-12</v>
      </c>
    </row>
    <row r="56" spans="1:6" ht="78.75" x14ac:dyDescent="0.25">
      <c r="A56" s="13">
        <v>49</v>
      </c>
      <c r="B56" s="38" t="s">
        <v>45</v>
      </c>
      <c r="C56" s="18">
        <v>2891.5</v>
      </c>
      <c r="D56" s="18">
        <v>2323.5</v>
      </c>
      <c r="E56" s="53">
        <f t="shared" si="0"/>
        <v>80.356216496628051</v>
      </c>
      <c r="F56" s="53">
        <f t="shared" si="1"/>
        <v>-568</v>
      </c>
    </row>
    <row r="57" spans="1:6" ht="31.5" x14ac:dyDescent="0.25">
      <c r="A57" s="13">
        <v>50</v>
      </c>
      <c r="B57" s="38" t="s">
        <v>21</v>
      </c>
      <c r="C57" s="18">
        <v>0</v>
      </c>
      <c r="D57" s="18">
        <v>4.5</v>
      </c>
      <c r="E57" s="53"/>
      <c r="F57" s="53">
        <f t="shared" si="1"/>
        <v>4.5</v>
      </c>
    </row>
    <row r="58" spans="1:6" ht="15.75" x14ac:dyDescent="0.25">
      <c r="A58" s="24">
        <v>51</v>
      </c>
      <c r="B58" s="39" t="s">
        <v>60</v>
      </c>
      <c r="C58" s="17">
        <f>C60</f>
        <v>2.2999999999999998</v>
      </c>
      <c r="D58" s="17">
        <f>D59+D60</f>
        <v>2.2999999999999998</v>
      </c>
      <c r="E58" s="15">
        <f t="shared" si="0"/>
        <v>100</v>
      </c>
      <c r="F58" s="15"/>
    </row>
    <row r="59" spans="1:6" ht="31.5" x14ac:dyDescent="0.25">
      <c r="A59" s="13">
        <v>52</v>
      </c>
      <c r="B59" s="38" t="s">
        <v>12</v>
      </c>
      <c r="C59" s="18">
        <v>0</v>
      </c>
      <c r="D59" s="18">
        <v>2.2999999999999998</v>
      </c>
      <c r="E59" s="53"/>
      <c r="F59" s="53">
        <f t="shared" si="1"/>
        <v>2.2999999999999998</v>
      </c>
    </row>
    <row r="60" spans="1:6" ht="33" customHeight="1" x14ac:dyDescent="0.25">
      <c r="A60" s="13">
        <v>53</v>
      </c>
      <c r="B60" s="38" t="s">
        <v>21</v>
      </c>
      <c r="C60" s="18">
        <v>2.2999999999999998</v>
      </c>
      <c r="D60" s="18">
        <v>0</v>
      </c>
      <c r="E60" s="53"/>
      <c r="F60" s="53">
        <f t="shared" si="1"/>
        <v>-2.2999999999999998</v>
      </c>
    </row>
  </sheetData>
  <mergeCells count="7">
    <mergeCell ref="A2:F2"/>
    <mergeCell ref="A5:A7"/>
    <mergeCell ref="B5:B7"/>
    <mergeCell ref="C5:C7"/>
    <mergeCell ref="D5:F5"/>
    <mergeCell ref="D6:D7"/>
    <mergeCell ref="E6:F6"/>
  </mergeCells>
  <pageMargins left="0.11811023622047245" right="0.11811023622047245" top="0.15748031496062992" bottom="0.15748031496062992" header="0.31496062992125984" footer="0.31496062992125984"/>
  <pageSetup paperSize="9" scale="68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60"/>
  <sheetViews>
    <sheetView workbookViewId="0">
      <selection activeCell="B45" sqref="B45"/>
    </sheetView>
  </sheetViews>
  <sheetFormatPr defaultRowHeight="15" x14ac:dyDescent="0.25"/>
  <cols>
    <col min="1" max="1" width="5.42578125" style="3" customWidth="1"/>
    <col min="2" max="2" width="68.140625" style="1" customWidth="1"/>
    <col min="3" max="3" width="19.140625" style="7" customWidth="1"/>
    <col min="4" max="4" width="14.42578125" style="7" customWidth="1"/>
    <col min="5" max="5" width="12" style="7" customWidth="1"/>
    <col min="6" max="6" width="16.28515625" style="7" customWidth="1"/>
    <col min="7" max="16384" width="9.140625" style="1"/>
  </cols>
  <sheetData>
    <row r="2" spans="1:13" ht="66" customHeight="1" x14ac:dyDescent="0.3">
      <c r="A2" s="59" t="s">
        <v>74</v>
      </c>
      <c r="B2" s="59"/>
      <c r="C2" s="59"/>
      <c r="D2" s="59"/>
      <c r="E2" s="59"/>
      <c r="F2" s="59"/>
      <c r="G2" s="2"/>
      <c r="H2" s="2"/>
      <c r="I2" s="2"/>
      <c r="J2" s="2"/>
      <c r="K2" s="2"/>
      <c r="L2" s="2"/>
      <c r="M2" s="2"/>
    </row>
    <row r="3" spans="1:13" ht="25.5" customHeight="1" x14ac:dyDescent="0.3">
      <c r="B3" s="50"/>
      <c r="C3" s="6"/>
      <c r="D3" s="6"/>
      <c r="E3" s="6"/>
      <c r="F3" s="6"/>
      <c r="G3" s="50"/>
      <c r="H3" s="50"/>
      <c r="I3" s="50"/>
      <c r="J3" s="50"/>
      <c r="K3" s="50"/>
      <c r="L3" s="50"/>
      <c r="M3" s="50"/>
    </row>
    <row r="4" spans="1:13" x14ac:dyDescent="0.25">
      <c r="F4" s="8" t="s">
        <v>6</v>
      </c>
    </row>
    <row r="5" spans="1:13" ht="29.25" customHeight="1" x14ac:dyDescent="0.25">
      <c r="A5" s="60" t="s">
        <v>0</v>
      </c>
      <c r="B5" s="61" t="s">
        <v>1</v>
      </c>
      <c r="C5" s="62" t="s">
        <v>75</v>
      </c>
      <c r="D5" s="62" t="s">
        <v>76</v>
      </c>
      <c r="E5" s="62"/>
      <c r="F5" s="62"/>
    </row>
    <row r="6" spans="1:13" ht="36" customHeight="1" x14ac:dyDescent="0.25">
      <c r="A6" s="60"/>
      <c r="B6" s="61"/>
      <c r="C6" s="62"/>
      <c r="D6" s="62" t="s">
        <v>2</v>
      </c>
      <c r="E6" s="62" t="s">
        <v>3</v>
      </c>
      <c r="F6" s="62"/>
    </row>
    <row r="7" spans="1:13" ht="21" customHeight="1" x14ac:dyDescent="0.25">
      <c r="A7" s="60"/>
      <c r="B7" s="61"/>
      <c r="C7" s="62"/>
      <c r="D7" s="62"/>
      <c r="E7" s="51" t="s">
        <v>4</v>
      </c>
      <c r="F7" s="51" t="s">
        <v>5</v>
      </c>
    </row>
    <row r="8" spans="1:13" ht="15.75" x14ac:dyDescent="0.25">
      <c r="A8" s="24">
        <v>1</v>
      </c>
      <c r="B8" s="14" t="s">
        <v>7</v>
      </c>
      <c r="C8" s="15">
        <f>C9+C10+C11</f>
        <v>173.29999999999998</v>
      </c>
      <c r="D8" s="15">
        <f>D9+D10+D11</f>
        <v>191.1</v>
      </c>
      <c r="E8" s="15">
        <f>D8/C8*100</f>
        <v>110.27120600115407</v>
      </c>
      <c r="F8" s="15">
        <f>D8-C8</f>
        <v>17.800000000000011</v>
      </c>
    </row>
    <row r="9" spans="1:13" ht="47.25" x14ac:dyDescent="0.25">
      <c r="A9" s="13">
        <v>2</v>
      </c>
      <c r="B9" s="38" t="s">
        <v>27</v>
      </c>
      <c r="C9" s="51">
        <v>20</v>
      </c>
      <c r="D9" s="51">
        <v>35.6</v>
      </c>
      <c r="E9" s="51">
        <f t="shared" ref="E9:E60" si="0">D9/C9*100</f>
        <v>178</v>
      </c>
      <c r="F9" s="51">
        <f t="shared" ref="F9:F60" si="1">D9-C9</f>
        <v>15.600000000000001</v>
      </c>
    </row>
    <row r="10" spans="1:13" ht="47.25" x14ac:dyDescent="0.25">
      <c r="A10" s="13">
        <v>3</v>
      </c>
      <c r="B10" s="38" t="s">
        <v>8</v>
      </c>
      <c r="C10" s="51">
        <v>145.19999999999999</v>
      </c>
      <c r="D10" s="51">
        <v>145.19999999999999</v>
      </c>
      <c r="E10" s="51">
        <f t="shared" si="0"/>
        <v>100</v>
      </c>
      <c r="F10" s="51"/>
    </row>
    <row r="11" spans="1:13" ht="31.5" x14ac:dyDescent="0.25">
      <c r="A11" s="13">
        <v>4</v>
      </c>
      <c r="B11" s="38" t="s">
        <v>21</v>
      </c>
      <c r="C11" s="51">
        <v>8.1</v>
      </c>
      <c r="D11" s="51">
        <v>10.3</v>
      </c>
      <c r="E11" s="51">
        <f t="shared" si="0"/>
        <v>127.16049382716051</v>
      </c>
      <c r="F11" s="51">
        <f t="shared" si="1"/>
        <v>2.2000000000000011</v>
      </c>
    </row>
    <row r="12" spans="1:13" ht="31.5" x14ac:dyDescent="0.25">
      <c r="A12" s="24">
        <v>5</v>
      </c>
      <c r="B12" s="39" t="s">
        <v>9</v>
      </c>
      <c r="C12" s="15">
        <f>C13+C14+C15+C16+C17+C18+C19+C21</f>
        <v>51568.700000000004</v>
      </c>
      <c r="D12" s="15">
        <f>D13+D14+D15+D16+D17+D18+D19+D20+D21</f>
        <v>37431.699999999997</v>
      </c>
      <c r="E12" s="15">
        <f t="shared" si="0"/>
        <v>72.586084194482297</v>
      </c>
      <c r="F12" s="15">
        <f t="shared" si="1"/>
        <v>-14137.000000000007</v>
      </c>
    </row>
    <row r="13" spans="1:13" ht="78.75" x14ac:dyDescent="0.25">
      <c r="A13" s="13">
        <v>6</v>
      </c>
      <c r="B13" s="38" t="s">
        <v>10</v>
      </c>
      <c r="C13" s="51">
        <v>18337.2</v>
      </c>
      <c r="D13" s="51">
        <v>12993.2</v>
      </c>
      <c r="E13" s="51">
        <f t="shared" si="0"/>
        <v>70.85705560281832</v>
      </c>
      <c r="F13" s="51">
        <f t="shared" si="1"/>
        <v>-5344</v>
      </c>
    </row>
    <row r="14" spans="1:13" ht="63" x14ac:dyDescent="0.25">
      <c r="A14" s="13">
        <v>7</v>
      </c>
      <c r="B14" s="38" t="s">
        <v>11</v>
      </c>
      <c r="C14" s="51">
        <v>11074.1</v>
      </c>
      <c r="D14" s="51">
        <v>6917.8</v>
      </c>
      <c r="E14" s="51">
        <f t="shared" si="0"/>
        <v>62.4682818468318</v>
      </c>
      <c r="F14" s="51">
        <f t="shared" si="1"/>
        <v>-4156.3</v>
      </c>
    </row>
    <row r="15" spans="1:13" ht="52.5" customHeight="1" x14ac:dyDescent="0.25">
      <c r="A15" s="13">
        <v>8</v>
      </c>
      <c r="B15" s="38" t="s">
        <v>34</v>
      </c>
      <c r="C15" s="51">
        <v>169.9</v>
      </c>
      <c r="D15" s="51">
        <v>169.9</v>
      </c>
      <c r="E15" s="51">
        <f t="shared" si="0"/>
        <v>100</v>
      </c>
      <c r="F15" s="51"/>
    </row>
    <row r="16" spans="1:13" ht="81" customHeight="1" x14ac:dyDescent="0.25">
      <c r="A16" s="13">
        <v>9</v>
      </c>
      <c r="B16" s="38" t="s">
        <v>36</v>
      </c>
      <c r="C16" s="51">
        <v>2250</v>
      </c>
      <c r="D16" s="51">
        <v>2192.6999999999998</v>
      </c>
      <c r="E16" s="51">
        <f t="shared" si="0"/>
        <v>97.453333333333319</v>
      </c>
      <c r="F16" s="51">
        <f t="shared" si="1"/>
        <v>-57.300000000000182</v>
      </c>
    </row>
    <row r="17" spans="1:6" ht="94.5" x14ac:dyDescent="0.25">
      <c r="A17" s="13">
        <v>10</v>
      </c>
      <c r="B17" s="38" t="s">
        <v>28</v>
      </c>
      <c r="C17" s="51">
        <v>8844.9</v>
      </c>
      <c r="D17" s="51">
        <v>6668.7</v>
      </c>
      <c r="E17" s="51">
        <f t="shared" si="0"/>
        <v>75.395990910015939</v>
      </c>
      <c r="F17" s="51">
        <f t="shared" si="1"/>
        <v>-2176.1999999999998</v>
      </c>
    </row>
    <row r="18" spans="1:6" ht="63" x14ac:dyDescent="0.25">
      <c r="A18" s="13">
        <v>11</v>
      </c>
      <c r="B18" s="38" t="s">
        <v>37</v>
      </c>
      <c r="C18" s="51">
        <v>10244.1</v>
      </c>
      <c r="D18" s="51">
        <v>7775.6</v>
      </c>
      <c r="E18" s="51">
        <f t="shared" si="0"/>
        <v>75.903202819183718</v>
      </c>
      <c r="F18" s="51">
        <f t="shared" si="1"/>
        <v>-2468.5</v>
      </c>
    </row>
    <row r="19" spans="1:6" ht="47.25" x14ac:dyDescent="0.25">
      <c r="A19" s="13">
        <v>12</v>
      </c>
      <c r="B19" s="38" t="s">
        <v>8</v>
      </c>
      <c r="C19" s="51">
        <v>648.5</v>
      </c>
      <c r="D19" s="51">
        <v>648.5</v>
      </c>
      <c r="E19" s="51">
        <f t="shared" si="0"/>
        <v>100</v>
      </c>
      <c r="F19" s="51"/>
    </row>
    <row r="20" spans="1:6" ht="31.5" x14ac:dyDescent="0.25">
      <c r="A20" s="13">
        <v>13</v>
      </c>
      <c r="B20" s="38" t="s">
        <v>12</v>
      </c>
      <c r="C20" s="29">
        <v>0</v>
      </c>
      <c r="D20" s="51">
        <v>7.6</v>
      </c>
      <c r="E20" s="51"/>
      <c r="F20" s="51">
        <f t="shared" si="1"/>
        <v>7.6</v>
      </c>
    </row>
    <row r="21" spans="1:6" ht="15.75" x14ac:dyDescent="0.25">
      <c r="A21" s="13">
        <v>14</v>
      </c>
      <c r="B21" s="38" t="s">
        <v>70</v>
      </c>
      <c r="C21" s="29">
        <v>0</v>
      </c>
      <c r="D21" s="51">
        <v>57.7</v>
      </c>
      <c r="E21" s="51"/>
      <c r="F21" s="51">
        <f t="shared" si="1"/>
        <v>57.7</v>
      </c>
    </row>
    <row r="22" spans="1:6" ht="31.5" x14ac:dyDescent="0.25">
      <c r="A22" s="24">
        <v>15</v>
      </c>
      <c r="B22" s="39" t="s">
        <v>13</v>
      </c>
      <c r="C22" s="30">
        <f>C24+C25+C26</f>
        <v>1870649.4000000001</v>
      </c>
      <c r="D22" s="30">
        <f>D23+D24+D25+D26</f>
        <v>1222295.4000000001</v>
      </c>
      <c r="E22" s="15">
        <f t="shared" si="0"/>
        <v>65.340699331472806</v>
      </c>
      <c r="F22" s="15">
        <f t="shared" si="1"/>
        <v>-648354</v>
      </c>
    </row>
    <row r="23" spans="1:6" ht="31.5" x14ac:dyDescent="0.25">
      <c r="A23" s="13">
        <v>16</v>
      </c>
      <c r="B23" s="38" t="s">
        <v>12</v>
      </c>
      <c r="C23" s="34">
        <v>0</v>
      </c>
      <c r="D23" s="34">
        <v>1.1000000000000001</v>
      </c>
      <c r="E23" s="51"/>
      <c r="F23" s="51">
        <f t="shared" si="1"/>
        <v>1.1000000000000001</v>
      </c>
    </row>
    <row r="24" spans="1:6" ht="31.5" x14ac:dyDescent="0.25">
      <c r="A24" s="13">
        <v>17</v>
      </c>
      <c r="B24" s="38" t="s">
        <v>21</v>
      </c>
      <c r="C24" s="20">
        <v>13.1</v>
      </c>
      <c r="D24" s="51">
        <v>14.9</v>
      </c>
      <c r="E24" s="51">
        <f t="shared" si="0"/>
        <v>113.74045801526718</v>
      </c>
      <c r="F24" s="51">
        <f t="shared" si="1"/>
        <v>1.8000000000000007</v>
      </c>
    </row>
    <row r="25" spans="1:6" ht="31.5" x14ac:dyDescent="0.25">
      <c r="A25" s="13">
        <v>18</v>
      </c>
      <c r="B25" s="40" t="s">
        <v>14</v>
      </c>
      <c r="C25" s="51">
        <v>1895240.7</v>
      </c>
      <c r="D25" s="51">
        <v>1246841.3</v>
      </c>
      <c r="E25" s="51">
        <f t="shared" si="0"/>
        <v>65.788018376768719</v>
      </c>
      <c r="F25" s="51">
        <f t="shared" si="1"/>
        <v>-648399.39999999991</v>
      </c>
    </row>
    <row r="26" spans="1:6" ht="47.25" x14ac:dyDescent="0.25">
      <c r="A26" s="13">
        <v>19</v>
      </c>
      <c r="B26" s="41" t="s">
        <v>15</v>
      </c>
      <c r="C26" s="51">
        <v>-24604.400000000001</v>
      </c>
      <c r="D26" s="51">
        <v>-24561.9</v>
      </c>
      <c r="E26" s="51">
        <f t="shared" si="0"/>
        <v>99.827266667750479</v>
      </c>
      <c r="F26" s="51">
        <f t="shared" si="1"/>
        <v>42.5</v>
      </c>
    </row>
    <row r="27" spans="1:6" ht="47.25" x14ac:dyDescent="0.25">
      <c r="A27" s="24">
        <v>20</v>
      </c>
      <c r="B27" s="39" t="s">
        <v>62</v>
      </c>
      <c r="C27" s="15">
        <f>C28+C29+C30+C31</f>
        <v>1060.5</v>
      </c>
      <c r="D27" s="15">
        <f>D28+D29+D30+D31</f>
        <v>704.3</v>
      </c>
      <c r="E27" s="15">
        <f t="shared" si="0"/>
        <v>66.412069778406419</v>
      </c>
      <c r="F27" s="15">
        <f t="shared" si="1"/>
        <v>-356.20000000000005</v>
      </c>
    </row>
    <row r="28" spans="1:6" ht="31.5" x14ac:dyDescent="0.25">
      <c r="A28" s="13">
        <v>21</v>
      </c>
      <c r="B28" s="38" t="s">
        <v>61</v>
      </c>
      <c r="C28" s="51">
        <v>10</v>
      </c>
      <c r="D28" s="51">
        <v>0</v>
      </c>
      <c r="E28" s="51">
        <f t="shared" si="0"/>
        <v>0</v>
      </c>
      <c r="F28" s="51">
        <f t="shared" si="1"/>
        <v>-10</v>
      </c>
    </row>
    <row r="29" spans="1:6" ht="31.5" x14ac:dyDescent="0.25">
      <c r="A29" s="13">
        <v>22</v>
      </c>
      <c r="B29" s="40" t="s">
        <v>29</v>
      </c>
      <c r="C29" s="51">
        <v>1040.0999999999999</v>
      </c>
      <c r="D29" s="51">
        <v>693.4</v>
      </c>
      <c r="E29" s="51">
        <f t="shared" si="0"/>
        <v>66.666666666666671</v>
      </c>
      <c r="F29" s="51">
        <f t="shared" si="1"/>
        <v>-346.69999999999993</v>
      </c>
    </row>
    <row r="30" spans="1:6" ht="47.25" x14ac:dyDescent="0.25">
      <c r="A30" s="13">
        <v>23</v>
      </c>
      <c r="B30" s="40" t="s">
        <v>8</v>
      </c>
      <c r="C30" s="51">
        <v>0</v>
      </c>
      <c r="D30" s="51">
        <v>0.5</v>
      </c>
      <c r="E30" s="51"/>
      <c r="F30" s="51">
        <f t="shared" si="1"/>
        <v>0.5</v>
      </c>
    </row>
    <row r="31" spans="1:6" ht="31.5" x14ac:dyDescent="0.25">
      <c r="A31" s="13">
        <v>24</v>
      </c>
      <c r="B31" s="40" t="s">
        <v>21</v>
      </c>
      <c r="C31" s="51">
        <v>10.4</v>
      </c>
      <c r="D31" s="51">
        <v>10.4</v>
      </c>
      <c r="E31" s="51">
        <f t="shared" si="0"/>
        <v>100</v>
      </c>
      <c r="F31" s="51"/>
    </row>
    <row r="32" spans="1:6" ht="31.5" x14ac:dyDescent="0.25">
      <c r="A32" s="24">
        <v>25</v>
      </c>
      <c r="B32" s="39" t="s">
        <v>18</v>
      </c>
      <c r="C32" s="15">
        <f>C33+C34+C35+C36+C37+C38+C39+C40+C41</f>
        <v>3917.1</v>
      </c>
      <c r="D32" s="15">
        <f>D33+D34+D35+D36+D37+D38+D39+D40+D41</f>
        <v>3330.1</v>
      </c>
      <c r="E32" s="15">
        <f t="shared" si="0"/>
        <v>85.014423936075161</v>
      </c>
      <c r="F32" s="15">
        <f t="shared" si="1"/>
        <v>-587</v>
      </c>
    </row>
    <row r="33" spans="1:6" ht="31.5" x14ac:dyDescent="0.25">
      <c r="A33" s="13">
        <v>26</v>
      </c>
      <c r="B33" s="40" t="s">
        <v>17</v>
      </c>
      <c r="C33" s="51">
        <v>242.4</v>
      </c>
      <c r="D33" s="51">
        <v>10.9</v>
      </c>
      <c r="E33" s="51">
        <f t="shared" si="0"/>
        <v>4.496699669966997</v>
      </c>
      <c r="F33" s="51">
        <f t="shared" si="1"/>
        <v>-231.5</v>
      </c>
    </row>
    <row r="34" spans="1:6" ht="47.25" x14ac:dyDescent="0.25">
      <c r="A34" s="13">
        <v>27</v>
      </c>
      <c r="B34" s="38" t="s">
        <v>19</v>
      </c>
      <c r="C34" s="51">
        <v>1007.9</v>
      </c>
      <c r="D34" s="51">
        <v>615.20000000000005</v>
      </c>
      <c r="E34" s="51">
        <f t="shared" si="0"/>
        <v>61.037801369183455</v>
      </c>
      <c r="F34" s="51">
        <f t="shared" si="1"/>
        <v>-392.69999999999993</v>
      </c>
    </row>
    <row r="35" spans="1:6" ht="31.5" x14ac:dyDescent="0.25">
      <c r="A35" s="13">
        <v>28</v>
      </c>
      <c r="B35" s="38" t="s">
        <v>20</v>
      </c>
      <c r="C35" s="51">
        <v>22.4</v>
      </c>
      <c r="D35" s="51">
        <v>23</v>
      </c>
      <c r="E35" s="51">
        <f t="shared" si="0"/>
        <v>102.67857142857144</v>
      </c>
      <c r="F35" s="51">
        <f t="shared" si="1"/>
        <v>0.60000000000000142</v>
      </c>
    </row>
    <row r="36" spans="1:6" ht="47.25" x14ac:dyDescent="0.25">
      <c r="A36" s="13">
        <v>29</v>
      </c>
      <c r="B36" s="38" t="s">
        <v>50</v>
      </c>
      <c r="C36" s="51">
        <v>23.2</v>
      </c>
      <c r="D36" s="51">
        <v>44.5</v>
      </c>
      <c r="E36" s="51">
        <f t="shared" si="0"/>
        <v>191.81034482758622</v>
      </c>
      <c r="F36" s="51">
        <f t="shared" si="1"/>
        <v>21.3</v>
      </c>
    </row>
    <row r="37" spans="1:6" ht="47.25" x14ac:dyDescent="0.25">
      <c r="A37" s="13">
        <v>30</v>
      </c>
      <c r="B37" s="38" t="s">
        <v>8</v>
      </c>
      <c r="C37" s="51">
        <v>0.7</v>
      </c>
      <c r="D37" s="51">
        <v>0.7</v>
      </c>
      <c r="E37" s="51">
        <f t="shared" si="0"/>
        <v>100</v>
      </c>
      <c r="F37" s="51"/>
    </row>
    <row r="38" spans="1:6" ht="31.5" x14ac:dyDescent="0.25">
      <c r="A38" s="13">
        <v>31</v>
      </c>
      <c r="B38" s="38" t="s">
        <v>12</v>
      </c>
      <c r="C38" s="51">
        <v>0</v>
      </c>
      <c r="D38" s="51">
        <v>0.8</v>
      </c>
      <c r="E38" s="51"/>
      <c r="F38" s="51">
        <f t="shared" si="1"/>
        <v>0.8</v>
      </c>
    </row>
    <row r="39" spans="1:6" ht="31.5" x14ac:dyDescent="0.25">
      <c r="A39" s="13">
        <v>32</v>
      </c>
      <c r="B39" s="38" t="s">
        <v>21</v>
      </c>
      <c r="C39" s="51">
        <v>147.30000000000001</v>
      </c>
      <c r="D39" s="51">
        <v>163.80000000000001</v>
      </c>
      <c r="E39" s="51">
        <f t="shared" si="0"/>
        <v>111.20162932790222</v>
      </c>
      <c r="F39" s="51">
        <f t="shared" si="1"/>
        <v>16.5</v>
      </c>
    </row>
    <row r="40" spans="1:6" ht="47.25" x14ac:dyDescent="0.25">
      <c r="A40" s="13">
        <v>33</v>
      </c>
      <c r="B40" s="38" t="s">
        <v>26</v>
      </c>
      <c r="C40" s="51">
        <v>25.6</v>
      </c>
      <c r="D40" s="51">
        <v>23.6</v>
      </c>
      <c r="E40" s="51">
        <f t="shared" si="0"/>
        <v>92.1875</v>
      </c>
      <c r="F40" s="51">
        <f t="shared" si="1"/>
        <v>-2</v>
      </c>
    </row>
    <row r="41" spans="1:6" ht="15.75" x14ac:dyDescent="0.25">
      <c r="A41" s="13">
        <v>34</v>
      </c>
      <c r="B41" s="42" t="s">
        <v>22</v>
      </c>
      <c r="C41" s="51">
        <v>2447.6</v>
      </c>
      <c r="D41" s="51">
        <v>2447.6</v>
      </c>
      <c r="E41" s="51">
        <f t="shared" si="0"/>
        <v>100</v>
      </c>
      <c r="F41" s="51">
        <f t="shared" si="1"/>
        <v>0</v>
      </c>
    </row>
    <row r="42" spans="1:6" ht="31.5" x14ac:dyDescent="0.25">
      <c r="A42" s="24">
        <v>35</v>
      </c>
      <c r="B42" s="39" t="s">
        <v>77</v>
      </c>
      <c r="C42" s="15">
        <f>C43+C44</f>
        <v>698.6</v>
      </c>
      <c r="D42" s="15">
        <f>D43+D44</f>
        <v>656.4</v>
      </c>
      <c r="E42" s="15">
        <f t="shared" si="0"/>
        <v>93.959347265960488</v>
      </c>
      <c r="F42" s="15">
        <f t="shared" si="1"/>
        <v>-42.200000000000045</v>
      </c>
    </row>
    <row r="43" spans="1:6" ht="45.75" customHeight="1" x14ac:dyDescent="0.25">
      <c r="A43" s="13">
        <v>36</v>
      </c>
      <c r="B43" s="38" t="s">
        <v>58</v>
      </c>
      <c r="C43" s="51">
        <v>178.6</v>
      </c>
      <c r="D43" s="51">
        <v>178.6</v>
      </c>
      <c r="E43" s="51">
        <f t="shared" si="0"/>
        <v>100</v>
      </c>
      <c r="F43" s="51"/>
    </row>
    <row r="44" spans="1:6" ht="31.5" x14ac:dyDescent="0.25">
      <c r="A44" s="13">
        <v>37</v>
      </c>
      <c r="B44" s="38" t="s">
        <v>21</v>
      </c>
      <c r="C44" s="51">
        <v>520</v>
      </c>
      <c r="D44" s="51">
        <v>477.8</v>
      </c>
      <c r="E44" s="51">
        <f t="shared" si="0"/>
        <v>91.884615384615387</v>
      </c>
      <c r="F44" s="51">
        <f t="shared" si="1"/>
        <v>-42.199999999999989</v>
      </c>
    </row>
    <row r="45" spans="1:6" ht="47.25" x14ac:dyDescent="0.25">
      <c r="A45" s="24">
        <v>38</v>
      </c>
      <c r="B45" s="39" t="s">
        <v>24</v>
      </c>
      <c r="C45" s="15">
        <f>C46+C47+C48+C49+C50+C52</f>
        <v>5425.7999999999993</v>
      </c>
      <c r="D45" s="15">
        <f>D46+D47+D48+D49+D50+D51+D52</f>
        <v>3739.4999999999995</v>
      </c>
      <c r="E45" s="15">
        <f t="shared" si="0"/>
        <v>68.920712153046566</v>
      </c>
      <c r="F45" s="15">
        <f t="shared" si="1"/>
        <v>-1686.2999999999997</v>
      </c>
    </row>
    <row r="46" spans="1:6" ht="94.5" x14ac:dyDescent="0.25">
      <c r="A46" s="13">
        <v>39</v>
      </c>
      <c r="B46" s="38" t="s">
        <v>30</v>
      </c>
      <c r="C46" s="51">
        <v>27.2</v>
      </c>
      <c r="D46" s="51">
        <v>16.100000000000001</v>
      </c>
      <c r="E46" s="51">
        <f t="shared" si="0"/>
        <v>59.191176470588246</v>
      </c>
      <c r="F46" s="51">
        <f t="shared" si="1"/>
        <v>-11.099999999999998</v>
      </c>
    </row>
    <row r="47" spans="1:6" ht="78.75" x14ac:dyDescent="0.25">
      <c r="A47" s="13">
        <v>40</v>
      </c>
      <c r="B47" s="38" t="s">
        <v>25</v>
      </c>
      <c r="C47" s="51">
        <v>5069.5</v>
      </c>
      <c r="D47" s="51">
        <v>3396.2</v>
      </c>
      <c r="E47" s="51">
        <f t="shared" si="0"/>
        <v>66.99280007890323</v>
      </c>
      <c r="F47" s="51">
        <f t="shared" si="1"/>
        <v>-1673.3000000000002</v>
      </c>
    </row>
    <row r="48" spans="1:6" ht="46.5" customHeight="1" x14ac:dyDescent="0.25">
      <c r="A48" s="13">
        <v>41</v>
      </c>
      <c r="B48" s="38" t="s">
        <v>58</v>
      </c>
      <c r="C48" s="51">
        <v>153.4</v>
      </c>
      <c r="D48" s="51">
        <v>153.4</v>
      </c>
      <c r="E48" s="51">
        <f t="shared" si="0"/>
        <v>100</v>
      </c>
      <c r="F48" s="51"/>
    </row>
    <row r="49" spans="1:6" ht="78.75" x14ac:dyDescent="0.25">
      <c r="A49" s="13">
        <v>42</v>
      </c>
      <c r="B49" s="38" t="s">
        <v>31</v>
      </c>
      <c r="C49" s="51">
        <v>27.2</v>
      </c>
      <c r="D49" s="51">
        <v>23.2</v>
      </c>
      <c r="E49" s="51">
        <f t="shared" si="0"/>
        <v>85.294117647058826</v>
      </c>
      <c r="F49" s="51">
        <f t="shared" si="1"/>
        <v>-4</v>
      </c>
    </row>
    <row r="50" spans="1:6" ht="47.25" x14ac:dyDescent="0.25">
      <c r="A50" s="13">
        <v>43</v>
      </c>
      <c r="B50" s="38" t="s">
        <v>8</v>
      </c>
      <c r="C50" s="51">
        <v>3</v>
      </c>
      <c r="D50" s="51">
        <v>3</v>
      </c>
      <c r="E50" s="51">
        <f t="shared" si="0"/>
        <v>100</v>
      </c>
      <c r="F50" s="51"/>
    </row>
    <row r="51" spans="1:6" ht="31.5" x14ac:dyDescent="0.25">
      <c r="A51" s="13">
        <v>44</v>
      </c>
      <c r="B51" s="38" t="s">
        <v>12</v>
      </c>
      <c r="C51" s="51">
        <v>0</v>
      </c>
      <c r="D51" s="51">
        <v>0.7</v>
      </c>
      <c r="E51" s="51"/>
      <c r="F51" s="51">
        <f t="shared" si="1"/>
        <v>0.7</v>
      </c>
    </row>
    <row r="52" spans="1:6" ht="31.5" x14ac:dyDescent="0.25">
      <c r="A52" s="13">
        <v>45</v>
      </c>
      <c r="B52" s="38" t="s">
        <v>21</v>
      </c>
      <c r="C52" s="51">
        <v>145.5</v>
      </c>
      <c r="D52" s="51">
        <v>146.9</v>
      </c>
      <c r="E52" s="51">
        <f t="shared" si="0"/>
        <v>100.96219931271477</v>
      </c>
      <c r="F52" s="51">
        <f t="shared" si="1"/>
        <v>1.4000000000000057</v>
      </c>
    </row>
    <row r="53" spans="1:6" ht="15.75" x14ac:dyDescent="0.25">
      <c r="A53" s="24">
        <v>46</v>
      </c>
      <c r="B53" s="39" t="s">
        <v>66</v>
      </c>
      <c r="C53" s="15">
        <f>C54</f>
        <v>25.7</v>
      </c>
      <c r="D53" s="15">
        <f>D54</f>
        <v>25.7</v>
      </c>
      <c r="E53" s="15">
        <f t="shared" si="0"/>
        <v>100</v>
      </c>
      <c r="F53" s="15">
        <f t="shared" si="1"/>
        <v>0</v>
      </c>
    </row>
    <row r="54" spans="1:6" ht="47.25" x14ac:dyDescent="0.25">
      <c r="A54" s="13">
        <v>47</v>
      </c>
      <c r="B54" s="38" t="s">
        <v>50</v>
      </c>
      <c r="C54" s="51">
        <v>25.7</v>
      </c>
      <c r="D54" s="51">
        <v>25.7</v>
      </c>
      <c r="E54" s="51">
        <f t="shared" si="0"/>
        <v>100</v>
      </c>
      <c r="F54" s="51"/>
    </row>
    <row r="55" spans="1:6" ht="31.5" x14ac:dyDescent="0.25">
      <c r="A55" s="24">
        <v>48</v>
      </c>
      <c r="B55" s="39" t="s">
        <v>32</v>
      </c>
      <c r="C55" s="17">
        <f>C56+C57+C58</f>
        <v>3261.5</v>
      </c>
      <c r="D55" s="17">
        <f>D56+D57+D58</f>
        <v>2401.5</v>
      </c>
      <c r="E55" s="15">
        <f t="shared" si="0"/>
        <v>73.631764525525071</v>
      </c>
      <c r="F55" s="15">
        <f t="shared" si="1"/>
        <v>-860</v>
      </c>
    </row>
    <row r="56" spans="1:6" ht="31.5" x14ac:dyDescent="0.25">
      <c r="A56" s="13">
        <v>49</v>
      </c>
      <c r="B56" s="38" t="s">
        <v>33</v>
      </c>
      <c r="C56" s="18">
        <v>370</v>
      </c>
      <c r="D56" s="18">
        <v>350</v>
      </c>
      <c r="E56" s="51">
        <f t="shared" si="0"/>
        <v>94.594594594594597</v>
      </c>
      <c r="F56" s="51">
        <f t="shared" si="1"/>
        <v>-20</v>
      </c>
    </row>
    <row r="57" spans="1:6" ht="78.75" x14ac:dyDescent="0.25">
      <c r="A57" s="13">
        <v>50</v>
      </c>
      <c r="B57" s="38" t="s">
        <v>45</v>
      </c>
      <c r="C57" s="18">
        <v>2891.5</v>
      </c>
      <c r="D57" s="18">
        <v>2047</v>
      </c>
      <c r="E57" s="51">
        <f t="shared" si="0"/>
        <v>70.793705689088711</v>
      </c>
      <c r="F57" s="51">
        <f t="shared" si="1"/>
        <v>-844.5</v>
      </c>
    </row>
    <row r="58" spans="1:6" ht="31.5" x14ac:dyDescent="0.25">
      <c r="A58" s="13">
        <v>51</v>
      </c>
      <c r="B58" s="38" t="s">
        <v>21</v>
      </c>
      <c r="C58" s="18">
        <v>0</v>
      </c>
      <c r="D58" s="18">
        <v>4.5</v>
      </c>
      <c r="E58" s="51"/>
      <c r="F58" s="51">
        <f t="shared" si="1"/>
        <v>4.5</v>
      </c>
    </row>
    <row r="59" spans="1:6" ht="15.75" x14ac:dyDescent="0.25">
      <c r="A59" s="24">
        <v>52</v>
      </c>
      <c r="B59" s="39" t="s">
        <v>60</v>
      </c>
      <c r="C59" s="17">
        <f>C60</f>
        <v>2.2999999999999998</v>
      </c>
      <c r="D59" s="17">
        <f>D60</f>
        <v>0</v>
      </c>
      <c r="E59" s="15">
        <f t="shared" si="0"/>
        <v>0</v>
      </c>
      <c r="F59" s="15">
        <f t="shared" si="1"/>
        <v>-2.2999999999999998</v>
      </c>
    </row>
    <row r="60" spans="1:6" ht="33" customHeight="1" x14ac:dyDescent="0.25">
      <c r="A60" s="13">
        <v>53</v>
      </c>
      <c r="B60" s="38" t="s">
        <v>21</v>
      </c>
      <c r="C60" s="18">
        <v>2.2999999999999998</v>
      </c>
      <c r="D60" s="18">
        <v>0</v>
      </c>
      <c r="E60" s="51">
        <f t="shared" si="0"/>
        <v>0</v>
      </c>
      <c r="F60" s="51">
        <f t="shared" si="1"/>
        <v>-2.2999999999999998</v>
      </c>
    </row>
  </sheetData>
  <mergeCells count="7">
    <mergeCell ref="A2:F2"/>
    <mergeCell ref="A5:A7"/>
    <mergeCell ref="B5:B7"/>
    <mergeCell ref="C5:C7"/>
    <mergeCell ref="D5:F5"/>
    <mergeCell ref="D6:D7"/>
    <mergeCell ref="E6:F6"/>
  </mergeCells>
  <pageMargins left="0.11811023622047245" right="0.11811023622047245" top="0.15748031496062992" bottom="0.15748031496062992" header="0.31496062992125984" footer="0.31496062992125984"/>
  <pageSetup paperSize="9" scale="73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58"/>
  <sheetViews>
    <sheetView topLeftCell="A49" workbookViewId="0">
      <selection activeCell="I7" sqref="I7"/>
    </sheetView>
  </sheetViews>
  <sheetFormatPr defaultRowHeight="15" x14ac:dyDescent="0.25"/>
  <cols>
    <col min="1" max="1" width="5.42578125" style="3" customWidth="1"/>
    <col min="2" max="2" width="68.140625" style="1" customWidth="1"/>
    <col min="3" max="3" width="19.140625" style="7" customWidth="1"/>
    <col min="4" max="4" width="14.42578125" style="7" customWidth="1"/>
    <col min="5" max="5" width="12" style="7" customWidth="1"/>
    <col min="6" max="6" width="16.28515625" style="7" customWidth="1"/>
    <col min="7" max="16384" width="9.140625" style="1"/>
  </cols>
  <sheetData>
    <row r="2" spans="1:13" ht="66" customHeight="1" x14ac:dyDescent="0.3">
      <c r="A2" s="59" t="s">
        <v>72</v>
      </c>
      <c r="B2" s="59"/>
      <c r="C2" s="59"/>
      <c r="D2" s="59"/>
      <c r="E2" s="59"/>
      <c r="F2" s="59"/>
      <c r="G2" s="2"/>
      <c r="H2" s="2"/>
      <c r="I2" s="2"/>
      <c r="J2" s="2"/>
      <c r="K2" s="2"/>
      <c r="L2" s="2"/>
      <c r="M2" s="2"/>
    </row>
    <row r="3" spans="1:13" ht="25.5" customHeight="1" x14ac:dyDescent="0.3">
      <c r="B3" s="47"/>
      <c r="C3" s="6"/>
      <c r="D3" s="6"/>
      <c r="E3" s="6"/>
      <c r="F3" s="6"/>
      <c r="G3" s="47"/>
      <c r="H3" s="47"/>
      <c r="I3" s="47"/>
      <c r="J3" s="47"/>
      <c r="K3" s="47"/>
      <c r="L3" s="47"/>
      <c r="M3" s="47"/>
    </row>
    <row r="4" spans="1:13" x14ac:dyDescent="0.25">
      <c r="F4" s="8" t="s">
        <v>6</v>
      </c>
    </row>
    <row r="5" spans="1:13" ht="29.25" customHeight="1" x14ac:dyDescent="0.25">
      <c r="A5" s="60" t="s">
        <v>0</v>
      </c>
      <c r="B5" s="61" t="s">
        <v>1</v>
      </c>
      <c r="C5" s="62" t="s">
        <v>71</v>
      </c>
      <c r="D5" s="62" t="s">
        <v>73</v>
      </c>
      <c r="E5" s="62"/>
      <c r="F5" s="62"/>
    </row>
    <row r="6" spans="1:13" ht="36" customHeight="1" x14ac:dyDescent="0.25">
      <c r="A6" s="60"/>
      <c r="B6" s="61"/>
      <c r="C6" s="62"/>
      <c r="D6" s="62" t="s">
        <v>2</v>
      </c>
      <c r="E6" s="62" t="s">
        <v>3</v>
      </c>
      <c r="F6" s="62"/>
    </row>
    <row r="7" spans="1:13" ht="21" customHeight="1" x14ac:dyDescent="0.25">
      <c r="A7" s="60"/>
      <c r="B7" s="61"/>
      <c r="C7" s="62"/>
      <c r="D7" s="62"/>
      <c r="E7" s="48" t="s">
        <v>4</v>
      </c>
      <c r="F7" s="48" t="s">
        <v>5</v>
      </c>
    </row>
    <row r="8" spans="1:13" ht="15.75" x14ac:dyDescent="0.25">
      <c r="A8" s="24">
        <v>1</v>
      </c>
      <c r="B8" s="14" t="s">
        <v>7</v>
      </c>
      <c r="C8" s="15">
        <f>C9+C10+C11</f>
        <v>164.6</v>
      </c>
      <c r="D8" s="15">
        <f>D9+D10+D11</f>
        <v>179.3</v>
      </c>
      <c r="E8" s="15">
        <f>D8/C8*100</f>
        <v>108.93074119076552</v>
      </c>
      <c r="F8" s="15">
        <f>D8-C8</f>
        <v>14.700000000000017</v>
      </c>
    </row>
    <row r="9" spans="1:13" ht="47.25" x14ac:dyDescent="0.25">
      <c r="A9" s="13">
        <v>2</v>
      </c>
      <c r="B9" s="38" t="s">
        <v>27</v>
      </c>
      <c r="C9" s="48">
        <v>20</v>
      </c>
      <c r="D9" s="48">
        <v>32.5</v>
      </c>
      <c r="E9" s="49">
        <f t="shared" ref="E9:E58" si="0">D9/C9*100</f>
        <v>162.5</v>
      </c>
      <c r="F9" s="49">
        <f t="shared" ref="F9:F58" si="1">D9-C9</f>
        <v>12.5</v>
      </c>
    </row>
    <row r="10" spans="1:13" ht="47.25" x14ac:dyDescent="0.25">
      <c r="A10" s="13">
        <v>3</v>
      </c>
      <c r="B10" s="38" t="s">
        <v>8</v>
      </c>
      <c r="C10" s="48">
        <v>136.5</v>
      </c>
      <c r="D10" s="48">
        <v>136.5</v>
      </c>
      <c r="E10" s="49">
        <f t="shared" si="0"/>
        <v>100</v>
      </c>
      <c r="F10" s="49"/>
    </row>
    <row r="11" spans="1:13" ht="31.5" x14ac:dyDescent="0.25">
      <c r="A11" s="13">
        <v>4</v>
      </c>
      <c r="B11" s="38" t="s">
        <v>21</v>
      </c>
      <c r="C11" s="48">
        <v>8.1</v>
      </c>
      <c r="D11" s="48">
        <v>10.3</v>
      </c>
      <c r="E11" s="49">
        <f t="shared" si="0"/>
        <v>127.16049382716051</v>
      </c>
      <c r="F11" s="49">
        <f t="shared" si="1"/>
        <v>2.2000000000000011</v>
      </c>
    </row>
    <row r="12" spans="1:13" ht="31.5" x14ac:dyDescent="0.25">
      <c r="A12" s="24">
        <v>5</v>
      </c>
      <c r="B12" s="39" t="s">
        <v>9</v>
      </c>
      <c r="C12" s="15">
        <f>C13+C14+C15+C16+C17+C18+C19+C20</f>
        <v>51550.000000000007</v>
      </c>
      <c r="D12" s="15">
        <f>D13+D14+D15+D16+D17+D18+D19+D20</f>
        <v>35041.4</v>
      </c>
      <c r="E12" s="15">
        <f t="shared" si="0"/>
        <v>67.975557710960217</v>
      </c>
      <c r="F12" s="15">
        <f t="shared" si="1"/>
        <v>-16508.600000000006</v>
      </c>
    </row>
    <row r="13" spans="1:13" ht="78.75" x14ac:dyDescent="0.25">
      <c r="A13" s="13">
        <v>6</v>
      </c>
      <c r="B13" s="38" t="s">
        <v>10</v>
      </c>
      <c r="C13" s="48">
        <v>18337.2</v>
      </c>
      <c r="D13" s="48">
        <v>12044.3</v>
      </c>
      <c r="E13" s="49">
        <f t="shared" si="0"/>
        <v>65.682328817922027</v>
      </c>
      <c r="F13" s="49">
        <f t="shared" si="1"/>
        <v>-6292.9000000000015</v>
      </c>
    </row>
    <row r="14" spans="1:13" ht="63" x14ac:dyDescent="0.25">
      <c r="A14" s="24">
        <v>7</v>
      </c>
      <c r="B14" s="38" t="s">
        <v>11</v>
      </c>
      <c r="C14" s="48">
        <v>11074.1</v>
      </c>
      <c r="D14" s="48">
        <v>6045.2</v>
      </c>
      <c r="E14" s="49">
        <f t="shared" si="0"/>
        <v>54.58863474232669</v>
      </c>
      <c r="F14" s="49">
        <f t="shared" si="1"/>
        <v>-5028.9000000000005</v>
      </c>
    </row>
    <row r="15" spans="1:13" ht="52.5" customHeight="1" x14ac:dyDescent="0.25">
      <c r="A15" s="13">
        <v>8</v>
      </c>
      <c r="B15" s="38" t="s">
        <v>34</v>
      </c>
      <c r="C15" s="48">
        <v>169.9</v>
      </c>
      <c r="D15" s="48">
        <v>169.9</v>
      </c>
      <c r="E15" s="49">
        <f t="shared" si="0"/>
        <v>100</v>
      </c>
      <c r="F15" s="49"/>
    </row>
    <row r="16" spans="1:13" ht="81" customHeight="1" x14ac:dyDescent="0.25">
      <c r="A16" s="13">
        <v>9</v>
      </c>
      <c r="B16" s="38" t="s">
        <v>36</v>
      </c>
      <c r="C16" s="48">
        <v>2250</v>
      </c>
      <c r="D16" s="48">
        <v>1889.2</v>
      </c>
      <c r="E16" s="49">
        <f t="shared" si="0"/>
        <v>83.964444444444439</v>
      </c>
      <c r="F16" s="49">
        <f t="shared" si="1"/>
        <v>-360.79999999999995</v>
      </c>
    </row>
    <row r="17" spans="1:6" ht="94.5" x14ac:dyDescent="0.25">
      <c r="A17" s="13">
        <v>10</v>
      </c>
      <c r="B17" s="38" t="s">
        <v>28</v>
      </c>
      <c r="C17" s="48">
        <v>8844.9</v>
      </c>
      <c r="D17" s="48">
        <v>6492.5</v>
      </c>
      <c r="E17" s="49">
        <f t="shared" si="0"/>
        <v>73.403882463340466</v>
      </c>
      <c r="F17" s="49">
        <f t="shared" si="1"/>
        <v>-2352.3999999999996</v>
      </c>
    </row>
    <row r="18" spans="1:6" ht="63" x14ac:dyDescent="0.25">
      <c r="A18" s="13">
        <v>11</v>
      </c>
      <c r="B18" s="38" t="s">
        <v>37</v>
      </c>
      <c r="C18" s="48">
        <v>10244.1</v>
      </c>
      <c r="D18" s="48">
        <v>7712.8</v>
      </c>
      <c r="E18" s="49">
        <f t="shared" si="0"/>
        <v>75.290167022969328</v>
      </c>
      <c r="F18" s="49">
        <f t="shared" si="1"/>
        <v>-2531.3000000000002</v>
      </c>
    </row>
    <row r="19" spans="1:6" ht="47.25" x14ac:dyDescent="0.25">
      <c r="A19" s="13">
        <v>12</v>
      </c>
      <c r="B19" s="38" t="s">
        <v>8</v>
      </c>
      <c r="C19" s="48">
        <v>629.79999999999995</v>
      </c>
      <c r="D19" s="48">
        <v>629.79999999999995</v>
      </c>
      <c r="E19" s="49">
        <f t="shared" si="0"/>
        <v>100</v>
      </c>
      <c r="F19" s="49"/>
    </row>
    <row r="20" spans="1:6" ht="15.75" x14ac:dyDescent="0.25">
      <c r="A20" s="13">
        <v>13</v>
      </c>
      <c r="B20" s="38" t="s">
        <v>70</v>
      </c>
      <c r="C20" s="29">
        <v>0</v>
      </c>
      <c r="D20" s="48">
        <v>57.7</v>
      </c>
      <c r="E20" s="49"/>
      <c r="F20" s="49">
        <f t="shared" si="1"/>
        <v>57.7</v>
      </c>
    </row>
    <row r="21" spans="1:6" ht="31.5" x14ac:dyDescent="0.25">
      <c r="A21" s="24">
        <v>14</v>
      </c>
      <c r="B21" s="39" t="s">
        <v>13</v>
      </c>
      <c r="C21" s="30">
        <f>C22+C23+C24</f>
        <v>1863118.5000000002</v>
      </c>
      <c r="D21" s="30">
        <f>D22+D23+D24</f>
        <v>1087123</v>
      </c>
      <c r="E21" s="15">
        <f t="shared" si="0"/>
        <v>58.349643353334734</v>
      </c>
      <c r="F21" s="15">
        <f t="shared" si="1"/>
        <v>-775995.50000000023</v>
      </c>
    </row>
    <row r="22" spans="1:6" ht="31.5" x14ac:dyDescent="0.25">
      <c r="A22" s="13">
        <v>15</v>
      </c>
      <c r="B22" s="38" t="s">
        <v>21</v>
      </c>
      <c r="C22" s="20">
        <v>13.1</v>
      </c>
      <c r="D22" s="48">
        <v>15.5</v>
      </c>
      <c r="E22" s="49">
        <f t="shared" si="0"/>
        <v>118.32061068702291</v>
      </c>
      <c r="F22" s="49">
        <f t="shared" si="1"/>
        <v>2.4000000000000004</v>
      </c>
    </row>
    <row r="23" spans="1:6" ht="31.5" x14ac:dyDescent="0.25">
      <c r="A23" s="13">
        <v>16</v>
      </c>
      <c r="B23" s="40" t="s">
        <v>14</v>
      </c>
      <c r="C23" s="48">
        <v>1887709.8</v>
      </c>
      <c r="D23" s="48">
        <v>1111669.3</v>
      </c>
      <c r="E23" s="49">
        <f t="shared" si="0"/>
        <v>58.889841012638698</v>
      </c>
      <c r="F23" s="49">
        <f t="shared" si="1"/>
        <v>-776040.5</v>
      </c>
    </row>
    <row r="24" spans="1:6" ht="47.25" x14ac:dyDescent="0.25">
      <c r="A24" s="13">
        <v>17</v>
      </c>
      <c r="B24" s="41" t="s">
        <v>15</v>
      </c>
      <c r="C24" s="48">
        <v>-24604.400000000001</v>
      </c>
      <c r="D24" s="48">
        <v>-24561.8</v>
      </c>
      <c r="E24" s="49">
        <f t="shared" si="0"/>
        <v>99.826860236380483</v>
      </c>
      <c r="F24" s="49">
        <f t="shared" si="1"/>
        <v>42.600000000002183</v>
      </c>
    </row>
    <row r="25" spans="1:6" ht="47.25" x14ac:dyDescent="0.25">
      <c r="A25" s="24">
        <v>18</v>
      </c>
      <c r="B25" s="39" t="s">
        <v>62</v>
      </c>
      <c r="C25" s="15">
        <f>C26+C27+C28+C29</f>
        <v>1060.5</v>
      </c>
      <c r="D25" s="15">
        <f>D26+D27+D28+D29</f>
        <v>617.6</v>
      </c>
      <c r="E25" s="15">
        <f t="shared" si="0"/>
        <v>58.236680810938232</v>
      </c>
      <c r="F25" s="15">
        <f t="shared" si="1"/>
        <v>-442.9</v>
      </c>
    </row>
    <row r="26" spans="1:6" ht="31.5" x14ac:dyDescent="0.25">
      <c r="A26" s="13">
        <v>19</v>
      </c>
      <c r="B26" s="38" t="s">
        <v>61</v>
      </c>
      <c r="C26" s="48">
        <v>10</v>
      </c>
      <c r="D26" s="48">
        <v>0</v>
      </c>
      <c r="E26" s="49">
        <f t="shared" si="0"/>
        <v>0</v>
      </c>
      <c r="F26" s="49">
        <f t="shared" si="1"/>
        <v>-10</v>
      </c>
    </row>
    <row r="27" spans="1:6" ht="31.5" x14ac:dyDescent="0.25">
      <c r="A27" s="13">
        <v>20</v>
      </c>
      <c r="B27" s="40" t="s">
        <v>29</v>
      </c>
      <c r="C27" s="48">
        <v>1040.0999999999999</v>
      </c>
      <c r="D27" s="48">
        <v>606.70000000000005</v>
      </c>
      <c r="E27" s="49">
        <f t="shared" si="0"/>
        <v>58.330929718296332</v>
      </c>
      <c r="F27" s="49">
        <f t="shared" si="1"/>
        <v>-433.39999999999986</v>
      </c>
    </row>
    <row r="28" spans="1:6" ht="47.25" x14ac:dyDescent="0.25">
      <c r="A28" s="13">
        <v>21</v>
      </c>
      <c r="B28" s="40" t="s">
        <v>8</v>
      </c>
      <c r="C28" s="48">
        <v>0</v>
      </c>
      <c r="D28" s="48">
        <v>0.5</v>
      </c>
      <c r="E28" s="49"/>
      <c r="F28" s="49">
        <f t="shared" si="1"/>
        <v>0.5</v>
      </c>
    </row>
    <row r="29" spans="1:6" ht="31.5" x14ac:dyDescent="0.25">
      <c r="A29" s="13">
        <v>22</v>
      </c>
      <c r="B29" s="40" t="s">
        <v>21</v>
      </c>
      <c r="C29" s="48">
        <v>10.4</v>
      </c>
      <c r="D29" s="48">
        <v>10.4</v>
      </c>
      <c r="E29" s="49">
        <f t="shared" si="0"/>
        <v>100</v>
      </c>
      <c r="F29" s="49"/>
    </row>
    <row r="30" spans="1:6" ht="31.5" x14ac:dyDescent="0.25">
      <c r="A30" s="24">
        <v>23</v>
      </c>
      <c r="B30" s="39" t="s">
        <v>18</v>
      </c>
      <c r="C30" s="15">
        <f>C31+C32+C33+C34+C35+C36+C37+C38+C39</f>
        <v>3934.4</v>
      </c>
      <c r="D30" s="15">
        <f>D31+D32+D33+D34+D35+D36+D37+D38+D39</f>
        <v>3228.1</v>
      </c>
      <c r="E30" s="15">
        <f t="shared" si="0"/>
        <v>82.048088653924353</v>
      </c>
      <c r="F30" s="15">
        <f t="shared" si="1"/>
        <v>-706.30000000000018</v>
      </c>
    </row>
    <row r="31" spans="1:6" ht="31.5" x14ac:dyDescent="0.25">
      <c r="A31" s="13">
        <v>24</v>
      </c>
      <c r="B31" s="40" t="s">
        <v>17</v>
      </c>
      <c r="C31" s="48">
        <v>242.4</v>
      </c>
      <c r="D31" s="48">
        <v>9</v>
      </c>
      <c r="E31" s="49">
        <f t="shared" si="0"/>
        <v>3.7128712871287126</v>
      </c>
      <c r="F31" s="49">
        <f t="shared" si="1"/>
        <v>-233.4</v>
      </c>
    </row>
    <row r="32" spans="1:6" ht="47.25" x14ac:dyDescent="0.25">
      <c r="A32" s="13">
        <v>25</v>
      </c>
      <c r="B32" s="38" t="s">
        <v>19</v>
      </c>
      <c r="C32" s="48">
        <v>1007.9</v>
      </c>
      <c r="D32" s="48">
        <v>522.20000000000005</v>
      </c>
      <c r="E32" s="49">
        <f t="shared" si="0"/>
        <v>51.810695505506501</v>
      </c>
      <c r="F32" s="49">
        <f t="shared" si="1"/>
        <v>-485.69999999999993</v>
      </c>
    </row>
    <row r="33" spans="1:6" ht="31.5" x14ac:dyDescent="0.25">
      <c r="A33" s="13">
        <v>26</v>
      </c>
      <c r="B33" s="38" t="s">
        <v>20</v>
      </c>
      <c r="C33" s="48">
        <v>22.4</v>
      </c>
      <c r="D33" s="48">
        <v>17.7</v>
      </c>
      <c r="E33" s="49">
        <f t="shared" si="0"/>
        <v>79.017857142857139</v>
      </c>
      <c r="F33" s="49">
        <f t="shared" si="1"/>
        <v>-4.6999999999999993</v>
      </c>
    </row>
    <row r="34" spans="1:6" ht="47.25" x14ac:dyDescent="0.25">
      <c r="A34" s="13">
        <v>27</v>
      </c>
      <c r="B34" s="38" t="s">
        <v>50</v>
      </c>
      <c r="C34" s="48">
        <v>23.2</v>
      </c>
      <c r="D34" s="48">
        <v>44.5</v>
      </c>
      <c r="E34" s="49">
        <f t="shared" si="0"/>
        <v>191.81034482758622</v>
      </c>
      <c r="F34" s="49">
        <f t="shared" si="1"/>
        <v>21.3</v>
      </c>
    </row>
    <row r="35" spans="1:6" ht="47.25" x14ac:dyDescent="0.25">
      <c r="A35" s="13">
        <v>28</v>
      </c>
      <c r="B35" s="38" t="s">
        <v>8</v>
      </c>
      <c r="C35" s="48">
        <v>0.7</v>
      </c>
      <c r="D35" s="48">
        <v>0.7</v>
      </c>
      <c r="E35" s="49">
        <f t="shared" si="0"/>
        <v>100</v>
      </c>
      <c r="F35" s="49"/>
    </row>
    <row r="36" spans="1:6" ht="31.5" x14ac:dyDescent="0.25">
      <c r="A36" s="13">
        <v>29</v>
      </c>
      <c r="B36" s="38" t="s">
        <v>12</v>
      </c>
      <c r="C36" s="48">
        <v>0</v>
      </c>
      <c r="D36" s="48">
        <v>1.3</v>
      </c>
      <c r="E36" s="49"/>
      <c r="F36" s="49">
        <f t="shared" si="1"/>
        <v>1.3</v>
      </c>
    </row>
    <row r="37" spans="1:6" ht="31.5" x14ac:dyDescent="0.25">
      <c r="A37" s="13">
        <v>30</v>
      </c>
      <c r="B37" s="38" t="s">
        <v>21</v>
      </c>
      <c r="C37" s="48">
        <v>147.30000000000001</v>
      </c>
      <c r="D37" s="48">
        <v>162.5</v>
      </c>
      <c r="E37" s="49">
        <f t="shared" si="0"/>
        <v>110.31907671418872</v>
      </c>
      <c r="F37" s="49">
        <f t="shared" si="1"/>
        <v>15.199999999999989</v>
      </c>
    </row>
    <row r="38" spans="1:6" ht="47.25" x14ac:dyDescent="0.25">
      <c r="A38" s="13">
        <v>31</v>
      </c>
      <c r="B38" s="38" t="s">
        <v>26</v>
      </c>
      <c r="C38" s="48">
        <v>21.6</v>
      </c>
      <c r="D38" s="48">
        <v>22.6</v>
      </c>
      <c r="E38" s="49">
        <f t="shared" si="0"/>
        <v>104.62962962962963</v>
      </c>
      <c r="F38" s="49">
        <f t="shared" si="1"/>
        <v>1</v>
      </c>
    </row>
    <row r="39" spans="1:6" ht="15.75" x14ac:dyDescent="0.25">
      <c r="A39" s="13">
        <v>32</v>
      </c>
      <c r="B39" s="42" t="s">
        <v>22</v>
      </c>
      <c r="C39" s="48">
        <v>2468.9</v>
      </c>
      <c r="D39" s="48">
        <v>2447.6</v>
      </c>
      <c r="E39" s="49">
        <f t="shared" si="0"/>
        <v>99.13726760905665</v>
      </c>
      <c r="F39" s="49">
        <f t="shared" si="1"/>
        <v>-21.300000000000182</v>
      </c>
    </row>
    <row r="40" spans="1:6" ht="31.5" x14ac:dyDescent="0.25">
      <c r="A40" s="24">
        <v>33</v>
      </c>
      <c r="B40" s="39" t="s">
        <v>23</v>
      </c>
      <c r="C40" s="15">
        <f>C41+C42</f>
        <v>698.6</v>
      </c>
      <c r="D40" s="15">
        <f>D41+D42</f>
        <v>655.5</v>
      </c>
      <c r="E40" s="15">
        <f t="shared" si="0"/>
        <v>93.830518179215574</v>
      </c>
      <c r="F40" s="15">
        <f t="shared" si="1"/>
        <v>-43.100000000000023</v>
      </c>
    </row>
    <row r="41" spans="1:6" ht="45.75" customHeight="1" x14ac:dyDescent="0.25">
      <c r="A41" s="13">
        <v>34</v>
      </c>
      <c r="B41" s="38" t="s">
        <v>58</v>
      </c>
      <c r="C41" s="48">
        <v>178.6</v>
      </c>
      <c r="D41" s="48">
        <v>178.6</v>
      </c>
      <c r="E41" s="49">
        <f t="shared" si="0"/>
        <v>100</v>
      </c>
      <c r="F41" s="49"/>
    </row>
    <row r="42" spans="1:6" ht="31.5" x14ac:dyDescent="0.25">
      <c r="A42" s="13">
        <v>35</v>
      </c>
      <c r="B42" s="38" t="s">
        <v>21</v>
      </c>
      <c r="C42" s="48">
        <v>520</v>
      </c>
      <c r="D42" s="48">
        <v>476.9</v>
      </c>
      <c r="E42" s="49">
        <f t="shared" si="0"/>
        <v>91.711538461538453</v>
      </c>
      <c r="F42" s="49">
        <f t="shared" si="1"/>
        <v>-43.100000000000023</v>
      </c>
    </row>
    <row r="43" spans="1:6" ht="47.25" x14ac:dyDescent="0.25">
      <c r="A43" s="24">
        <v>36</v>
      </c>
      <c r="B43" s="39" t="s">
        <v>24</v>
      </c>
      <c r="C43" s="15">
        <f>C44+C45+C46+C47+C48+C50</f>
        <v>5425.7999999999993</v>
      </c>
      <c r="D43" s="15">
        <f>D44+D45+D46+D47+D48+D49+D50</f>
        <v>3342.2999999999997</v>
      </c>
      <c r="E43" s="15">
        <f t="shared" si="0"/>
        <v>61.600132699325449</v>
      </c>
      <c r="F43" s="15">
        <f t="shared" si="1"/>
        <v>-2083.4999999999995</v>
      </c>
    </row>
    <row r="44" spans="1:6" ht="94.5" x14ac:dyDescent="0.25">
      <c r="A44" s="13">
        <v>37</v>
      </c>
      <c r="B44" s="38" t="s">
        <v>30</v>
      </c>
      <c r="C44" s="48">
        <v>27.2</v>
      </c>
      <c r="D44" s="48">
        <v>12.2</v>
      </c>
      <c r="E44" s="49">
        <f t="shared" si="0"/>
        <v>44.852941176470587</v>
      </c>
      <c r="F44" s="49">
        <f t="shared" si="1"/>
        <v>-15</v>
      </c>
    </row>
    <row r="45" spans="1:6" ht="78.75" x14ac:dyDescent="0.25">
      <c r="A45" s="13">
        <v>38</v>
      </c>
      <c r="B45" s="38" t="s">
        <v>25</v>
      </c>
      <c r="C45" s="48">
        <v>5069.5</v>
      </c>
      <c r="D45" s="48">
        <v>3004.7</v>
      </c>
      <c r="E45" s="49">
        <f t="shared" si="0"/>
        <v>59.270144984712495</v>
      </c>
      <c r="F45" s="49">
        <f t="shared" si="1"/>
        <v>-2064.8000000000002</v>
      </c>
    </row>
    <row r="46" spans="1:6" ht="46.5" customHeight="1" x14ac:dyDescent="0.25">
      <c r="A46" s="13">
        <v>39</v>
      </c>
      <c r="B46" s="38" t="s">
        <v>58</v>
      </c>
      <c r="C46" s="48">
        <v>153.4</v>
      </c>
      <c r="D46" s="48">
        <v>153.4</v>
      </c>
      <c r="E46" s="49">
        <f t="shared" si="0"/>
        <v>100</v>
      </c>
      <c r="F46" s="49"/>
    </row>
    <row r="47" spans="1:6" ht="78.75" x14ac:dyDescent="0.25">
      <c r="A47" s="13">
        <v>40</v>
      </c>
      <c r="B47" s="38" t="s">
        <v>31</v>
      </c>
      <c r="C47" s="48">
        <v>27.2</v>
      </c>
      <c r="D47" s="48">
        <v>20</v>
      </c>
      <c r="E47" s="49">
        <f t="shared" si="0"/>
        <v>73.529411764705884</v>
      </c>
      <c r="F47" s="49">
        <f t="shared" si="1"/>
        <v>-7.1999999999999993</v>
      </c>
    </row>
    <row r="48" spans="1:6" ht="47.25" x14ac:dyDescent="0.25">
      <c r="A48" s="13">
        <v>41</v>
      </c>
      <c r="B48" s="38" t="s">
        <v>8</v>
      </c>
      <c r="C48" s="48">
        <v>3</v>
      </c>
      <c r="D48" s="48">
        <v>3</v>
      </c>
      <c r="E48" s="49">
        <f t="shared" si="0"/>
        <v>100</v>
      </c>
      <c r="F48" s="49"/>
    </row>
    <row r="49" spans="1:6" ht="31.5" x14ac:dyDescent="0.25">
      <c r="A49" s="13">
        <v>42</v>
      </c>
      <c r="B49" s="38" t="s">
        <v>12</v>
      </c>
      <c r="C49" s="48">
        <v>0</v>
      </c>
      <c r="D49" s="48">
        <v>2.1</v>
      </c>
      <c r="E49" s="49"/>
      <c r="F49" s="49">
        <f t="shared" si="1"/>
        <v>2.1</v>
      </c>
    </row>
    <row r="50" spans="1:6" ht="31.5" x14ac:dyDescent="0.25">
      <c r="A50" s="13">
        <v>43</v>
      </c>
      <c r="B50" s="38" t="s">
        <v>21</v>
      </c>
      <c r="C50" s="48">
        <v>145.5</v>
      </c>
      <c r="D50" s="48">
        <v>146.9</v>
      </c>
      <c r="E50" s="49">
        <f t="shared" si="0"/>
        <v>100.96219931271477</v>
      </c>
      <c r="F50" s="49">
        <f t="shared" si="1"/>
        <v>1.4000000000000057</v>
      </c>
    </row>
    <row r="51" spans="1:6" ht="15.75" x14ac:dyDescent="0.25">
      <c r="A51" s="24">
        <v>44</v>
      </c>
      <c r="B51" s="39" t="s">
        <v>66</v>
      </c>
      <c r="C51" s="15">
        <f>C52</f>
        <v>25.7</v>
      </c>
      <c r="D51" s="15">
        <f>D52</f>
        <v>25.7</v>
      </c>
      <c r="E51" s="15">
        <f t="shared" si="0"/>
        <v>100</v>
      </c>
      <c r="F51" s="15">
        <f t="shared" si="1"/>
        <v>0</v>
      </c>
    </row>
    <row r="52" spans="1:6" ht="47.25" x14ac:dyDescent="0.25">
      <c r="A52" s="13">
        <v>45</v>
      </c>
      <c r="B52" s="38" t="s">
        <v>50</v>
      </c>
      <c r="C52" s="48">
        <v>25.7</v>
      </c>
      <c r="D52" s="48">
        <v>25.7</v>
      </c>
      <c r="E52" s="49">
        <f t="shared" si="0"/>
        <v>100</v>
      </c>
      <c r="F52" s="49"/>
    </row>
    <row r="53" spans="1:6" ht="31.5" x14ac:dyDescent="0.25">
      <c r="A53" s="24">
        <v>46</v>
      </c>
      <c r="B53" s="39" t="s">
        <v>32</v>
      </c>
      <c r="C53" s="17">
        <f>C54+C55+C56</f>
        <v>3261.5</v>
      </c>
      <c r="D53" s="17">
        <f>D54+D55+D56</f>
        <v>2399.5</v>
      </c>
      <c r="E53" s="15">
        <f t="shared" si="0"/>
        <v>73.570443047677443</v>
      </c>
      <c r="F53" s="15">
        <f t="shared" si="1"/>
        <v>-862</v>
      </c>
    </row>
    <row r="54" spans="1:6" ht="31.5" x14ac:dyDescent="0.25">
      <c r="A54" s="13">
        <v>47</v>
      </c>
      <c r="B54" s="38" t="s">
        <v>33</v>
      </c>
      <c r="C54" s="18">
        <v>370</v>
      </c>
      <c r="D54" s="18">
        <v>348</v>
      </c>
      <c r="E54" s="49">
        <f t="shared" si="0"/>
        <v>94.054054054054063</v>
      </c>
      <c r="F54" s="49">
        <f t="shared" si="1"/>
        <v>-22</v>
      </c>
    </row>
    <row r="55" spans="1:6" ht="78.75" x14ac:dyDescent="0.25">
      <c r="A55" s="13">
        <v>48</v>
      </c>
      <c r="B55" s="38" t="s">
        <v>45</v>
      </c>
      <c r="C55" s="18">
        <v>2891.5</v>
      </c>
      <c r="D55" s="18">
        <v>2047</v>
      </c>
      <c r="E55" s="49">
        <f t="shared" si="0"/>
        <v>70.793705689088711</v>
      </c>
      <c r="F55" s="49">
        <f t="shared" si="1"/>
        <v>-844.5</v>
      </c>
    </row>
    <row r="56" spans="1:6" ht="31.5" x14ac:dyDescent="0.25">
      <c r="A56" s="13">
        <v>49</v>
      </c>
      <c r="B56" s="38" t="s">
        <v>21</v>
      </c>
      <c r="C56" s="18">
        <v>0</v>
      </c>
      <c r="D56" s="18">
        <v>4.5</v>
      </c>
      <c r="E56" s="49"/>
      <c r="F56" s="49">
        <f t="shared" si="1"/>
        <v>4.5</v>
      </c>
    </row>
    <row r="57" spans="1:6" ht="15.75" x14ac:dyDescent="0.25">
      <c r="A57" s="24">
        <v>50</v>
      </c>
      <c r="B57" s="39" t="s">
        <v>60</v>
      </c>
      <c r="C57" s="17">
        <f>C58</f>
        <v>2.2999999999999998</v>
      </c>
      <c r="D57" s="17">
        <f>D58</f>
        <v>0</v>
      </c>
      <c r="E57" s="15">
        <f t="shared" si="0"/>
        <v>0</v>
      </c>
      <c r="F57" s="15">
        <f t="shared" si="1"/>
        <v>-2.2999999999999998</v>
      </c>
    </row>
    <row r="58" spans="1:6" ht="33" customHeight="1" x14ac:dyDescent="0.25">
      <c r="A58" s="13">
        <v>51</v>
      </c>
      <c r="B58" s="38" t="s">
        <v>21</v>
      </c>
      <c r="C58" s="18">
        <v>2.2999999999999998</v>
      </c>
      <c r="D58" s="18">
        <v>0</v>
      </c>
      <c r="E58" s="49">
        <f t="shared" si="0"/>
        <v>0</v>
      </c>
      <c r="F58" s="49">
        <f t="shared" si="1"/>
        <v>-2.2999999999999998</v>
      </c>
    </row>
  </sheetData>
  <mergeCells count="7">
    <mergeCell ref="A2:F2"/>
    <mergeCell ref="A5:A7"/>
    <mergeCell ref="B5:B7"/>
    <mergeCell ref="C5:C7"/>
    <mergeCell ref="D5:F5"/>
    <mergeCell ref="D6:D7"/>
    <mergeCell ref="E6:F6"/>
  </mergeCells>
  <pageMargins left="0.11811023622047245" right="0.11811023622047245" top="0.15748031496062992" bottom="0.15748031496062992" header="0.31496062992125984" footer="0.31496062992125984"/>
  <pageSetup paperSize="9" scale="7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59"/>
  <sheetViews>
    <sheetView topLeftCell="A7" workbookViewId="0">
      <selection activeCell="D44" sqref="D44"/>
    </sheetView>
  </sheetViews>
  <sheetFormatPr defaultRowHeight="15" x14ac:dyDescent="0.25"/>
  <cols>
    <col min="1" max="1" width="5.42578125" style="3" customWidth="1"/>
    <col min="2" max="2" width="68.140625" style="1" customWidth="1"/>
    <col min="3" max="3" width="19.140625" style="7" customWidth="1"/>
    <col min="4" max="4" width="14.42578125" style="7" customWidth="1"/>
    <col min="5" max="5" width="12" style="7" customWidth="1"/>
    <col min="6" max="6" width="16.28515625" style="7" customWidth="1"/>
    <col min="7" max="16384" width="9.140625" style="1"/>
  </cols>
  <sheetData>
    <row r="2" spans="1:13" ht="66" customHeight="1" x14ac:dyDescent="0.3">
      <c r="A2" s="59" t="s">
        <v>67</v>
      </c>
      <c r="B2" s="59"/>
      <c r="C2" s="59"/>
      <c r="D2" s="59"/>
      <c r="E2" s="59"/>
      <c r="F2" s="59"/>
      <c r="G2" s="2"/>
      <c r="H2" s="2"/>
      <c r="I2" s="2"/>
      <c r="J2" s="2"/>
      <c r="K2" s="2"/>
      <c r="L2" s="2"/>
      <c r="M2" s="2"/>
    </row>
    <row r="3" spans="1:13" ht="25.5" customHeight="1" x14ac:dyDescent="0.3">
      <c r="B3" s="45"/>
      <c r="C3" s="6"/>
      <c r="D3" s="6"/>
      <c r="E3" s="6"/>
      <c r="F3" s="6"/>
      <c r="G3" s="45"/>
      <c r="H3" s="45"/>
      <c r="I3" s="45"/>
      <c r="J3" s="45"/>
      <c r="K3" s="45"/>
      <c r="L3" s="45"/>
      <c r="M3" s="45"/>
    </row>
    <row r="4" spans="1:13" x14ac:dyDescent="0.25">
      <c r="F4" s="8" t="s">
        <v>6</v>
      </c>
    </row>
    <row r="5" spans="1:13" ht="29.25" customHeight="1" x14ac:dyDescent="0.25">
      <c r="A5" s="60" t="s">
        <v>0</v>
      </c>
      <c r="B5" s="61" t="s">
        <v>1</v>
      </c>
      <c r="C5" s="62" t="s">
        <v>68</v>
      </c>
      <c r="D5" s="62" t="s">
        <v>69</v>
      </c>
      <c r="E5" s="62"/>
      <c r="F5" s="62"/>
    </row>
    <row r="6" spans="1:13" ht="36" customHeight="1" x14ac:dyDescent="0.25">
      <c r="A6" s="60"/>
      <c r="B6" s="61"/>
      <c r="C6" s="62"/>
      <c r="D6" s="62" t="s">
        <v>2</v>
      </c>
      <c r="E6" s="62" t="s">
        <v>3</v>
      </c>
      <c r="F6" s="62"/>
    </row>
    <row r="7" spans="1:13" ht="21" customHeight="1" x14ac:dyDescent="0.25">
      <c r="A7" s="60"/>
      <c r="B7" s="61"/>
      <c r="C7" s="62"/>
      <c r="D7" s="62"/>
      <c r="E7" s="46" t="s">
        <v>4</v>
      </c>
      <c r="F7" s="46" t="s">
        <v>5</v>
      </c>
    </row>
    <row r="8" spans="1:13" ht="15.75" x14ac:dyDescent="0.25">
      <c r="A8" s="24">
        <v>1</v>
      </c>
      <c r="B8" s="14" t="s">
        <v>7</v>
      </c>
      <c r="C8" s="15">
        <f>C9+C10+C11</f>
        <v>147.5</v>
      </c>
      <c r="D8" s="15">
        <f>D9+D10+D11</f>
        <v>161.10000000000002</v>
      </c>
      <c r="E8" s="15">
        <f>D8/C8*100</f>
        <v>109.22033898305085</v>
      </c>
      <c r="F8" s="15">
        <f>D8-C8</f>
        <v>13.600000000000023</v>
      </c>
    </row>
    <row r="9" spans="1:13" ht="47.25" x14ac:dyDescent="0.25">
      <c r="A9" s="13">
        <v>2</v>
      </c>
      <c r="B9" s="38" t="s">
        <v>27</v>
      </c>
      <c r="C9" s="46">
        <v>20</v>
      </c>
      <c r="D9" s="46">
        <v>31.4</v>
      </c>
      <c r="E9" s="46">
        <f t="shared" ref="E9:E56" si="0">D9/C9*100</f>
        <v>156.99999999999997</v>
      </c>
      <c r="F9" s="46">
        <f t="shared" ref="F9:F59" si="1">D9-C9</f>
        <v>11.399999999999999</v>
      </c>
    </row>
    <row r="10" spans="1:13" ht="47.25" x14ac:dyDescent="0.25">
      <c r="A10" s="13">
        <v>3</v>
      </c>
      <c r="B10" s="38" t="s">
        <v>8</v>
      </c>
      <c r="C10" s="46">
        <v>119.4</v>
      </c>
      <c r="D10" s="46">
        <v>119.4</v>
      </c>
      <c r="E10" s="46">
        <f t="shared" si="0"/>
        <v>100</v>
      </c>
      <c r="F10" s="46"/>
    </row>
    <row r="11" spans="1:13" ht="31.5" x14ac:dyDescent="0.25">
      <c r="A11" s="13">
        <v>4</v>
      </c>
      <c r="B11" s="38" t="s">
        <v>21</v>
      </c>
      <c r="C11" s="46">
        <v>8.1</v>
      </c>
      <c r="D11" s="46">
        <v>10.3</v>
      </c>
      <c r="E11" s="46">
        <f t="shared" si="0"/>
        <v>127.16049382716051</v>
      </c>
      <c r="F11" s="46">
        <f t="shared" si="1"/>
        <v>2.2000000000000011</v>
      </c>
    </row>
    <row r="12" spans="1:13" ht="31.5" x14ac:dyDescent="0.25">
      <c r="A12" s="24">
        <v>5</v>
      </c>
      <c r="B12" s="39" t="s">
        <v>9</v>
      </c>
      <c r="C12" s="15">
        <f>C13+C14+C15+C16+C17+C18+C19+C20+C21</f>
        <v>47846.000000000007</v>
      </c>
      <c r="D12" s="15">
        <f>D13+D14+D15+D16+D17+D18+D19+D20+D21</f>
        <v>32070.5</v>
      </c>
      <c r="E12" s="15">
        <f t="shared" si="0"/>
        <v>67.028591731806202</v>
      </c>
      <c r="F12" s="15">
        <f t="shared" si="1"/>
        <v>-15775.500000000007</v>
      </c>
    </row>
    <row r="13" spans="1:13" ht="78.75" x14ac:dyDescent="0.25">
      <c r="A13" s="13">
        <v>6</v>
      </c>
      <c r="B13" s="38" t="s">
        <v>10</v>
      </c>
      <c r="C13" s="46">
        <v>18337.2</v>
      </c>
      <c r="D13" s="46">
        <v>10738.1</v>
      </c>
      <c r="E13" s="46">
        <f t="shared" si="0"/>
        <v>58.559103898086953</v>
      </c>
      <c r="F13" s="46">
        <f t="shared" si="1"/>
        <v>-7599.1</v>
      </c>
    </row>
    <row r="14" spans="1:13" ht="63" x14ac:dyDescent="0.25">
      <c r="A14" s="13">
        <v>7</v>
      </c>
      <c r="B14" s="38" t="s">
        <v>11</v>
      </c>
      <c r="C14" s="46">
        <v>11074.1</v>
      </c>
      <c r="D14" s="46">
        <v>5196.3</v>
      </c>
      <c r="E14" s="46">
        <f t="shared" si="0"/>
        <v>46.923000514714516</v>
      </c>
      <c r="F14" s="46">
        <f t="shared" si="1"/>
        <v>-5877.8</v>
      </c>
    </row>
    <row r="15" spans="1:13" ht="52.5" customHeight="1" x14ac:dyDescent="0.25">
      <c r="A15" s="13">
        <v>8</v>
      </c>
      <c r="B15" s="38" t="s">
        <v>34</v>
      </c>
      <c r="C15" s="46">
        <v>169.9</v>
      </c>
      <c r="D15" s="46">
        <v>169.9</v>
      </c>
      <c r="E15" s="46">
        <f t="shared" si="0"/>
        <v>100</v>
      </c>
      <c r="F15" s="46"/>
    </row>
    <row r="16" spans="1:13" ht="81" customHeight="1" x14ac:dyDescent="0.25">
      <c r="A16" s="13">
        <v>9</v>
      </c>
      <c r="B16" s="38" t="s">
        <v>36</v>
      </c>
      <c r="C16" s="46">
        <v>2250</v>
      </c>
      <c r="D16" s="46">
        <v>1622.6</v>
      </c>
      <c r="E16" s="46">
        <f t="shared" si="0"/>
        <v>72.115555555555559</v>
      </c>
      <c r="F16" s="46">
        <f t="shared" si="1"/>
        <v>-627.40000000000009</v>
      </c>
    </row>
    <row r="17" spans="1:6" ht="94.5" x14ac:dyDescent="0.25">
      <c r="A17" s="13">
        <v>10</v>
      </c>
      <c r="B17" s="38" t="s">
        <v>28</v>
      </c>
      <c r="C17" s="46">
        <v>8844.9</v>
      </c>
      <c r="D17" s="46">
        <v>6218.8</v>
      </c>
      <c r="E17" s="46">
        <f t="shared" si="0"/>
        <v>70.309443860303674</v>
      </c>
      <c r="F17" s="46">
        <f t="shared" si="1"/>
        <v>-2626.0999999999995</v>
      </c>
    </row>
    <row r="18" spans="1:6" ht="63" x14ac:dyDescent="0.25">
      <c r="A18" s="13">
        <v>11</v>
      </c>
      <c r="B18" s="38" t="s">
        <v>37</v>
      </c>
      <c r="C18" s="46">
        <v>6544.1</v>
      </c>
      <c r="D18" s="46">
        <v>7407.7</v>
      </c>
      <c r="E18" s="46">
        <f t="shared" si="0"/>
        <v>113.19661985605353</v>
      </c>
      <c r="F18" s="46">
        <f t="shared" si="1"/>
        <v>863.59999999999945</v>
      </c>
    </row>
    <row r="19" spans="1:6" ht="47.25" x14ac:dyDescent="0.25">
      <c r="A19" s="13">
        <v>12</v>
      </c>
      <c r="B19" s="38" t="s">
        <v>8</v>
      </c>
      <c r="C19" s="46">
        <v>625.79999999999995</v>
      </c>
      <c r="D19" s="46">
        <v>625.79999999999995</v>
      </c>
      <c r="E19" s="46">
        <f t="shared" si="0"/>
        <v>100</v>
      </c>
      <c r="F19" s="46"/>
    </row>
    <row r="20" spans="1:6" ht="31.5" x14ac:dyDescent="0.25">
      <c r="A20" s="13">
        <v>13</v>
      </c>
      <c r="B20" s="38" t="s">
        <v>12</v>
      </c>
      <c r="C20" s="29">
        <v>0</v>
      </c>
      <c r="D20" s="46">
        <v>33.700000000000003</v>
      </c>
      <c r="E20" s="46"/>
      <c r="F20" s="46">
        <f t="shared" si="1"/>
        <v>33.700000000000003</v>
      </c>
    </row>
    <row r="21" spans="1:6" ht="15.75" x14ac:dyDescent="0.25">
      <c r="A21" s="13">
        <v>14</v>
      </c>
      <c r="B21" s="38" t="s">
        <v>70</v>
      </c>
      <c r="C21" s="29">
        <v>0</v>
      </c>
      <c r="D21" s="46">
        <v>57.6</v>
      </c>
      <c r="E21" s="46"/>
      <c r="F21" s="46">
        <f t="shared" si="1"/>
        <v>57.6</v>
      </c>
    </row>
    <row r="22" spans="1:6" ht="31.5" x14ac:dyDescent="0.25">
      <c r="A22" s="24">
        <v>15</v>
      </c>
      <c r="B22" s="39" t="s">
        <v>13</v>
      </c>
      <c r="C22" s="30">
        <f>C23+C24+C25</f>
        <v>1842752.3000000003</v>
      </c>
      <c r="D22" s="30">
        <f>D23+D24+D25</f>
        <v>995540.10000000009</v>
      </c>
      <c r="E22" s="15">
        <f t="shared" si="0"/>
        <v>54.024629354688635</v>
      </c>
      <c r="F22" s="15">
        <f t="shared" si="1"/>
        <v>-847212.20000000019</v>
      </c>
    </row>
    <row r="23" spans="1:6" ht="31.5" x14ac:dyDescent="0.25">
      <c r="A23" s="13">
        <v>16</v>
      </c>
      <c r="B23" s="38" t="s">
        <v>21</v>
      </c>
      <c r="C23" s="20">
        <v>13.1</v>
      </c>
      <c r="D23" s="46">
        <v>14.9</v>
      </c>
      <c r="E23" s="46">
        <f t="shared" si="0"/>
        <v>113.74045801526718</v>
      </c>
      <c r="F23" s="46">
        <f t="shared" si="1"/>
        <v>1.8000000000000007</v>
      </c>
    </row>
    <row r="24" spans="1:6" ht="31.5" x14ac:dyDescent="0.25">
      <c r="A24" s="13">
        <v>17</v>
      </c>
      <c r="B24" s="40" t="s">
        <v>14</v>
      </c>
      <c r="C24" s="46">
        <v>1867343.6</v>
      </c>
      <c r="D24" s="46">
        <v>1020086.9</v>
      </c>
      <c r="E24" s="46">
        <f t="shared" si="0"/>
        <v>54.627702154011715</v>
      </c>
      <c r="F24" s="46">
        <f t="shared" si="1"/>
        <v>-847256.70000000007</v>
      </c>
    </row>
    <row r="25" spans="1:6" ht="47.25" x14ac:dyDescent="0.25">
      <c r="A25" s="13">
        <v>18</v>
      </c>
      <c r="B25" s="41" t="s">
        <v>15</v>
      </c>
      <c r="C25" s="46">
        <v>-24604.400000000001</v>
      </c>
      <c r="D25" s="46">
        <v>-24561.7</v>
      </c>
      <c r="E25" s="46">
        <f t="shared" si="0"/>
        <v>99.826453805010487</v>
      </c>
      <c r="F25" s="46">
        <f t="shared" si="1"/>
        <v>42.700000000000728</v>
      </c>
    </row>
    <row r="26" spans="1:6" ht="47.25" x14ac:dyDescent="0.25">
      <c r="A26" s="24">
        <v>19</v>
      </c>
      <c r="B26" s="39" t="s">
        <v>62</v>
      </c>
      <c r="C26" s="15">
        <f>C27+C28+C29+C30</f>
        <v>1060.5</v>
      </c>
      <c r="D26" s="15">
        <f>D27+D28+D29+D30</f>
        <v>531</v>
      </c>
      <c r="E26" s="15">
        <f t="shared" si="0"/>
        <v>50.070721357850069</v>
      </c>
      <c r="F26" s="15">
        <f t="shared" si="1"/>
        <v>-529.5</v>
      </c>
    </row>
    <row r="27" spans="1:6" ht="31.5" x14ac:dyDescent="0.25">
      <c r="A27" s="13">
        <v>20</v>
      </c>
      <c r="B27" s="38" t="s">
        <v>61</v>
      </c>
      <c r="C27" s="46">
        <v>10</v>
      </c>
      <c r="D27" s="46">
        <v>0</v>
      </c>
      <c r="E27" s="46"/>
      <c r="F27" s="46">
        <f t="shared" si="1"/>
        <v>-10</v>
      </c>
    </row>
    <row r="28" spans="1:6" ht="31.5" x14ac:dyDescent="0.25">
      <c r="A28" s="13">
        <v>21</v>
      </c>
      <c r="B28" s="40" t="s">
        <v>29</v>
      </c>
      <c r="C28" s="46">
        <v>1040.0999999999999</v>
      </c>
      <c r="D28" s="46">
        <v>520.1</v>
      </c>
      <c r="E28" s="46">
        <f t="shared" si="0"/>
        <v>50.004807230074036</v>
      </c>
      <c r="F28" s="46">
        <f t="shared" si="1"/>
        <v>-519.99999999999989</v>
      </c>
    </row>
    <row r="29" spans="1:6" ht="47.25" x14ac:dyDescent="0.25">
      <c r="A29" s="13">
        <v>22</v>
      </c>
      <c r="B29" s="40" t="s">
        <v>8</v>
      </c>
      <c r="C29" s="46">
        <v>0</v>
      </c>
      <c r="D29" s="46">
        <v>0.5</v>
      </c>
      <c r="E29" s="46"/>
      <c r="F29" s="46">
        <f t="shared" si="1"/>
        <v>0.5</v>
      </c>
    </row>
    <row r="30" spans="1:6" ht="31.5" x14ac:dyDescent="0.25">
      <c r="A30" s="13">
        <v>23</v>
      </c>
      <c r="B30" s="40" t="s">
        <v>21</v>
      </c>
      <c r="C30" s="46">
        <v>10.4</v>
      </c>
      <c r="D30" s="46">
        <v>10.4</v>
      </c>
      <c r="E30" s="46">
        <f t="shared" si="0"/>
        <v>100</v>
      </c>
      <c r="F30" s="46"/>
    </row>
    <row r="31" spans="1:6" ht="31.5" x14ac:dyDescent="0.25">
      <c r="A31" s="24">
        <v>24</v>
      </c>
      <c r="B31" s="39" t="s">
        <v>18</v>
      </c>
      <c r="C31" s="15">
        <f>C32+C33+C34+C35+C38+C39+C40</f>
        <v>3933.7</v>
      </c>
      <c r="D31" s="15">
        <f>D32+D33+D34+D35+D36+D37+D38+D39+D40</f>
        <v>3169.5</v>
      </c>
      <c r="E31" s="15">
        <f t="shared" si="0"/>
        <v>80.572997432442733</v>
      </c>
      <c r="F31" s="15">
        <f t="shared" si="1"/>
        <v>-764.19999999999982</v>
      </c>
    </row>
    <row r="32" spans="1:6" ht="31.5" x14ac:dyDescent="0.25">
      <c r="A32" s="13">
        <v>25</v>
      </c>
      <c r="B32" s="40" t="s">
        <v>17</v>
      </c>
      <c r="C32" s="46">
        <v>242.4</v>
      </c>
      <c r="D32" s="46">
        <v>9.1</v>
      </c>
      <c r="E32" s="46">
        <f t="shared" si="0"/>
        <v>3.7541254125412538</v>
      </c>
      <c r="F32" s="46">
        <f t="shared" si="1"/>
        <v>-233.3</v>
      </c>
    </row>
    <row r="33" spans="1:6" ht="47.25" x14ac:dyDescent="0.25">
      <c r="A33" s="13">
        <v>26</v>
      </c>
      <c r="B33" s="38" t="s">
        <v>19</v>
      </c>
      <c r="C33" s="46">
        <v>1007.9</v>
      </c>
      <c r="D33" s="46">
        <v>486</v>
      </c>
      <c r="E33" s="46">
        <f t="shared" si="0"/>
        <v>48.219069352118268</v>
      </c>
      <c r="F33" s="46">
        <f t="shared" si="1"/>
        <v>-521.9</v>
      </c>
    </row>
    <row r="34" spans="1:6" ht="31.5" x14ac:dyDescent="0.25">
      <c r="A34" s="13">
        <v>27</v>
      </c>
      <c r="B34" s="38" t="s">
        <v>20</v>
      </c>
      <c r="C34" s="46">
        <v>22.4</v>
      </c>
      <c r="D34" s="46">
        <v>17.7</v>
      </c>
      <c r="E34" s="46">
        <f t="shared" si="0"/>
        <v>79.017857142857139</v>
      </c>
      <c r="F34" s="46">
        <f t="shared" si="1"/>
        <v>-4.6999999999999993</v>
      </c>
    </row>
    <row r="35" spans="1:6" ht="47.25" x14ac:dyDescent="0.25">
      <c r="A35" s="13">
        <v>28</v>
      </c>
      <c r="B35" s="38" t="s">
        <v>50</v>
      </c>
      <c r="C35" s="46">
        <v>23.2</v>
      </c>
      <c r="D35" s="46">
        <v>23.2</v>
      </c>
      <c r="E35" s="46">
        <f t="shared" si="0"/>
        <v>100</v>
      </c>
      <c r="F35" s="46"/>
    </row>
    <row r="36" spans="1:6" ht="47.25" x14ac:dyDescent="0.25">
      <c r="A36" s="13">
        <v>29</v>
      </c>
      <c r="B36" s="38" t="s">
        <v>8</v>
      </c>
      <c r="C36" s="46">
        <v>0</v>
      </c>
      <c r="D36" s="46">
        <v>0.1</v>
      </c>
      <c r="E36" s="46"/>
      <c r="F36" s="46">
        <f t="shared" si="1"/>
        <v>0.1</v>
      </c>
    </row>
    <row r="37" spans="1:6" ht="31.5" x14ac:dyDescent="0.25">
      <c r="A37" s="13">
        <v>30</v>
      </c>
      <c r="B37" s="38" t="s">
        <v>12</v>
      </c>
      <c r="C37" s="46">
        <v>0</v>
      </c>
      <c r="D37" s="46">
        <v>2.7</v>
      </c>
      <c r="E37" s="46"/>
      <c r="F37" s="46">
        <f t="shared" si="1"/>
        <v>2.7</v>
      </c>
    </row>
    <row r="38" spans="1:6" ht="31.5" x14ac:dyDescent="0.25">
      <c r="A38" s="13">
        <v>31</v>
      </c>
      <c r="B38" s="38" t="s">
        <v>21</v>
      </c>
      <c r="C38" s="46">
        <v>147.30000000000001</v>
      </c>
      <c r="D38" s="46">
        <v>160.9</v>
      </c>
      <c r="E38" s="46">
        <f t="shared" si="0"/>
        <v>109.23285811269518</v>
      </c>
      <c r="F38" s="46">
        <f t="shared" si="1"/>
        <v>13.599999999999994</v>
      </c>
    </row>
    <row r="39" spans="1:6" ht="47.25" x14ac:dyDescent="0.25">
      <c r="A39" s="13">
        <v>32</v>
      </c>
      <c r="B39" s="38" t="s">
        <v>26</v>
      </c>
      <c r="C39" s="46">
        <v>21.6</v>
      </c>
      <c r="D39" s="46">
        <v>21.6</v>
      </c>
      <c r="E39" s="46">
        <f t="shared" si="0"/>
        <v>100</v>
      </c>
      <c r="F39" s="46"/>
    </row>
    <row r="40" spans="1:6" ht="15.75" x14ac:dyDescent="0.25">
      <c r="A40" s="13">
        <v>33</v>
      </c>
      <c r="B40" s="42" t="s">
        <v>22</v>
      </c>
      <c r="C40" s="46">
        <v>2468.9</v>
      </c>
      <c r="D40" s="46">
        <v>2448.1999999999998</v>
      </c>
      <c r="E40" s="46">
        <f t="shared" si="0"/>
        <v>99.161569929928291</v>
      </c>
      <c r="F40" s="46">
        <f t="shared" si="1"/>
        <v>-20.700000000000273</v>
      </c>
    </row>
    <row r="41" spans="1:6" ht="31.5" x14ac:dyDescent="0.25">
      <c r="A41" s="24">
        <v>34</v>
      </c>
      <c r="B41" s="39" t="s">
        <v>23</v>
      </c>
      <c r="C41" s="15">
        <f>C42+C43</f>
        <v>698.6</v>
      </c>
      <c r="D41" s="15">
        <f>D42+D43</f>
        <v>655.5</v>
      </c>
      <c r="E41" s="15">
        <f t="shared" si="0"/>
        <v>93.830518179215574</v>
      </c>
      <c r="F41" s="15">
        <f t="shared" si="1"/>
        <v>-43.100000000000023</v>
      </c>
    </row>
    <row r="42" spans="1:6" ht="45.75" customHeight="1" x14ac:dyDescent="0.25">
      <c r="A42" s="13">
        <v>35</v>
      </c>
      <c r="B42" s="38" t="s">
        <v>58</v>
      </c>
      <c r="C42" s="46">
        <v>178.6</v>
      </c>
      <c r="D42" s="46">
        <v>178.6</v>
      </c>
      <c r="E42" s="46">
        <f t="shared" si="0"/>
        <v>100</v>
      </c>
      <c r="F42" s="46"/>
    </row>
    <row r="43" spans="1:6" ht="31.5" x14ac:dyDescent="0.25">
      <c r="A43" s="13">
        <v>36</v>
      </c>
      <c r="B43" s="38" t="s">
        <v>21</v>
      </c>
      <c r="C43" s="46">
        <v>520</v>
      </c>
      <c r="D43" s="46">
        <v>476.9</v>
      </c>
      <c r="E43" s="46">
        <f t="shared" si="0"/>
        <v>91.711538461538453</v>
      </c>
      <c r="F43" s="46">
        <f t="shared" si="1"/>
        <v>-43.100000000000023</v>
      </c>
    </row>
    <row r="44" spans="1:6" ht="47.25" x14ac:dyDescent="0.25">
      <c r="A44" s="24">
        <v>37</v>
      </c>
      <c r="B44" s="39" t="s">
        <v>24</v>
      </c>
      <c r="C44" s="15">
        <f>C45+C46+C47+C48+C49+C51</f>
        <v>4025.7999999999997</v>
      </c>
      <c r="D44" s="15">
        <f>D45+D46+D47+D48+D49+D50+D51</f>
        <v>2972.6</v>
      </c>
      <c r="E44" s="15">
        <f t="shared" si="0"/>
        <v>73.838740126186096</v>
      </c>
      <c r="F44" s="15">
        <f t="shared" si="1"/>
        <v>-1053.1999999999998</v>
      </c>
    </row>
    <row r="45" spans="1:6" ht="94.5" x14ac:dyDescent="0.25">
      <c r="A45" s="13">
        <v>38</v>
      </c>
      <c r="B45" s="38" t="s">
        <v>30</v>
      </c>
      <c r="C45" s="46">
        <v>27.2</v>
      </c>
      <c r="D45" s="46">
        <v>12.2</v>
      </c>
      <c r="E45" s="46">
        <f t="shared" si="0"/>
        <v>44.852941176470587</v>
      </c>
      <c r="F45" s="46">
        <f t="shared" si="1"/>
        <v>-15</v>
      </c>
    </row>
    <row r="46" spans="1:6" ht="78.75" x14ac:dyDescent="0.25">
      <c r="A46" s="13">
        <v>39</v>
      </c>
      <c r="B46" s="38" t="s">
        <v>25</v>
      </c>
      <c r="C46" s="46">
        <v>3669.5</v>
      </c>
      <c r="D46" s="46">
        <v>2635.6</v>
      </c>
      <c r="E46" s="46">
        <f t="shared" si="0"/>
        <v>71.824499250579095</v>
      </c>
      <c r="F46" s="46">
        <f t="shared" si="1"/>
        <v>-1033.9000000000001</v>
      </c>
    </row>
    <row r="47" spans="1:6" ht="46.5" customHeight="1" x14ac:dyDescent="0.25">
      <c r="A47" s="13">
        <v>40</v>
      </c>
      <c r="B47" s="38" t="s">
        <v>58</v>
      </c>
      <c r="C47" s="46">
        <v>153.4</v>
      </c>
      <c r="D47" s="46">
        <v>153.4</v>
      </c>
      <c r="E47" s="46">
        <f t="shared" si="0"/>
        <v>100</v>
      </c>
      <c r="F47" s="46"/>
    </row>
    <row r="48" spans="1:6" ht="78.75" x14ac:dyDescent="0.25">
      <c r="A48" s="13">
        <v>41</v>
      </c>
      <c r="B48" s="38" t="s">
        <v>31</v>
      </c>
      <c r="C48" s="46">
        <v>27.2</v>
      </c>
      <c r="D48" s="46">
        <v>20</v>
      </c>
      <c r="E48" s="46">
        <f t="shared" si="0"/>
        <v>73.529411764705884</v>
      </c>
      <c r="F48" s="46">
        <f t="shared" si="1"/>
        <v>-7.1999999999999993</v>
      </c>
    </row>
    <row r="49" spans="1:6" ht="47.25" x14ac:dyDescent="0.25">
      <c r="A49" s="13">
        <v>42</v>
      </c>
      <c r="B49" s="38" t="s">
        <v>8</v>
      </c>
      <c r="C49" s="46">
        <v>3</v>
      </c>
      <c r="D49" s="46">
        <v>3</v>
      </c>
      <c r="E49" s="46">
        <f t="shared" si="0"/>
        <v>100</v>
      </c>
      <c r="F49" s="46"/>
    </row>
    <row r="50" spans="1:6" ht="31.5" x14ac:dyDescent="0.25">
      <c r="A50" s="13">
        <v>43</v>
      </c>
      <c r="B50" s="38" t="s">
        <v>12</v>
      </c>
      <c r="C50" s="46">
        <v>0</v>
      </c>
      <c r="D50" s="46">
        <v>1.4</v>
      </c>
      <c r="E50" s="46"/>
      <c r="F50" s="46">
        <f t="shared" si="1"/>
        <v>1.4</v>
      </c>
    </row>
    <row r="51" spans="1:6" ht="31.5" x14ac:dyDescent="0.25">
      <c r="A51" s="13">
        <v>44</v>
      </c>
      <c r="B51" s="38" t="s">
        <v>21</v>
      </c>
      <c r="C51" s="46">
        <v>145.5</v>
      </c>
      <c r="D51" s="46">
        <v>147</v>
      </c>
      <c r="E51" s="46">
        <f t="shared" si="0"/>
        <v>101.03092783505154</v>
      </c>
      <c r="F51" s="46">
        <f t="shared" si="1"/>
        <v>1.5</v>
      </c>
    </row>
    <row r="52" spans="1:6" ht="15.75" x14ac:dyDescent="0.25">
      <c r="A52" s="24">
        <v>45</v>
      </c>
      <c r="B52" s="39" t="s">
        <v>66</v>
      </c>
      <c r="C52" s="15">
        <f>C53</f>
        <v>0</v>
      </c>
      <c r="D52" s="15">
        <f>D53</f>
        <v>25.7</v>
      </c>
      <c r="E52" s="15"/>
      <c r="F52" s="15">
        <f t="shared" si="1"/>
        <v>25.7</v>
      </c>
    </row>
    <row r="53" spans="1:6" ht="47.25" x14ac:dyDescent="0.25">
      <c r="A53" s="13">
        <v>46</v>
      </c>
      <c r="B53" s="38" t="s">
        <v>50</v>
      </c>
      <c r="C53" s="46">
        <v>0</v>
      </c>
      <c r="D53" s="46">
        <v>25.7</v>
      </c>
      <c r="E53" s="15"/>
      <c r="F53" s="15">
        <f t="shared" si="1"/>
        <v>25.7</v>
      </c>
    </row>
    <row r="54" spans="1:6" ht="31.5" x14ac:dyDescent="0.25">
      <c r="A54" s="24">
        <v>47</v>
      </c>
      <c r="B54" s="39" t="s">
        <v>32</v>
      </c>
      <c r="C54" s="17">
        <f>C55+C56+C57</f>
        <v>3261.5</v>
      </c>
      <c r="D54" s="17">
        <f>D55+D56+D57</f>
        <v>2393.5</v>
      </c>
      <c r="E54" s="15">
        <f t="shared" si="0"/>
        <v>73.386478614134603</v>
      </c>
      <c r="F54" s="15">
        <f t="shared" si="1"/>
        <v>-868</v>
      </c>
    </row>
    <row r="55" spans="1:6" ht="31.5" x14ac:dyDescent="0.25">
      <c r="A55" s="13">
        <v>48</v>
      </c>
      <c r="B55" s="38" t="s">
        <v>33</v>
      </c>
      <c r="C55" s="18">
        <v>370</v>
      </c>
      <c r="D55" s="18">
        <v>342</v>
      </c>
      <c r="E55" s="46">
        <f t="shared" si="0"/>
        <v>92.432432432432435</v>
      </c>
      <c r="F55" s="46">
        <f t="shared" si="1"/>
        <v>-28</v>
      </c>
    </row>
    <row r="56" spans="1:6" ht="78.75" x14ac:dyDescent="0.25">
      <c r="A56" s="13">
        <v>49</v>
      </c>
      <c r="B56" s="38" t="s">
        <v>45</v>
      </c>
      <c r="C56" s="18">
        <v>2891.5</v>
      </c>
      <c r="D56" s="18">
        <v>2047</v>
      </c>
      <c r="E56" s="46">
        <f t="shared" si="0"/>
        <v>70.793705689088711</v>
      </c>
      <c r="F56" s="46">
        <f t="shared" si="1"/>
        <v>-844.5</v>
      </c>
    </row>
    <row r="57" spans="1:6" ht="31.5" x14ac:dyDescent="0.25">
      <c r="A57" s="13">
        <v>50</v>
      </c>
      <c r="B57" s="38" t="s">
        <v>21</v>
      </c>
      <c r="C57" s="18">
        <v>0</v>
      </c>
      <c r="D57" s="18">
        <v>4.5</v>
      </c>
      <c r="E57" s="46"/>
      <c r="F57" s="46">
        <f t="shared" si="1"/>
        <v>4.5</v>
      </c>
    </row>
    <row r="58" spans="1:6" ht="15.75" x14ac:dyDescent="0.25">
      <c r="A58" s="24">
        <v>51</v>
      </c>
      <c r="B58" s="39" t="s">
        <v>60</v>
      </c>
      <c r="C58" s="17">
        <f>C59</f>
        <v>2.2999999999999998</v>
      </c>
      <c r="D58" s="17">
        <f>D59</f>
        <v>0</v>
      </c>
      <c r="E58" s="15"/>
      <c r="F58" s="15">
        <f t="shared" si="1"/>
        <v>-2.2999999999999998</v>
      </c>
    </row>
    <row r="59" spans="1:6" ht="33" customHeight="1" x14ac:dyDescent="0.25">
      <c r="A59" s="13">
        <v>52</v>
      </c>
      <c r="B59" s="38" t="s">
        <v>21</v>
      </c>
      <c r="C59" s="18">
        <v>2.2999999999999998</v>
      </c>
      <c r="D59" s="18">
        <v>0</v>
      </c>
      <c r="E59" s="46"/>
      <c r="F59" s="46">
        <f t="shared" si="1"/>
        <v>-2.2999999999999998</v>
      </c>
    </row>
  </sheetData>
  <mergeCells count="7">
    <mergeCell ref="A2:F2"/>
    <mergeCell ref="A5:A7"/>
    <mergeCell ref="B5:B7"/>
    <mergeCell ref="C5:C7"/>
    <mergeCell ref="D5:F5"/>
    <mergeCell ref="D6:D7"/>
    <mergeCell ref="E6:F6"/>
  </mergeCells>
  <pageMargins left="0.11811023622047245" right="0.11811023622047245" top="0.15748031496062992" bottom="0.15748031496062992" header="0.31496062992125984" footer="0.31496062992125984"/>
  <pageSetup paperSize="9" scale="7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57"/>
  <sheetViews>
    <sheetView workbookViewId="0">
      <selection activeCell="B54" sqref="B54"/>
    </sheetView>
  </sheetViews>
  <sheetFormatPr defaultRowHeight="15" x14ac:dyDescent="0.25"/>
  <cols>
    <col min="1" max="1" width="5.42578125" style="3" customWidth="1"/>
    <col min="2" max="2" width="68.140625" style="1" customWidth="1"/>
    <col min="3" max="3" width="19.140625" style="7" customWidth="1"/>
    <col min="4" max="4" width="14.42578125" style="7" customWidth="1"/>
    <col min="5" max="5" width="12" style="7" customWidth="1"/>
    <col min="6" max="6" width="16.28515625" style="7" customWidth="1"/>
    <col min="7" max="16384" width="9.140625" style="1"/>
  </cols>
  <sheetData>
    <row r="2" spans="1:13" ht="66" customHeight="1" x14ac:dyDescent="0.3">
      <c r="A2" s="59" t="s">
        <v>64</v>
      </c>
      <c r="B2" s="59"/>
      <c r="C2" s="59"/>
      <c r="D2" s="59"/>
      <c r="E2" s="59"/>
      <c r="F2" s="59"/>
      <c r="G2" s="2"/>
      <c r="H2" s="2"/>
      <c r="I2" s="2"/>
      <c r="J2" s="2"/>
      <c r="K2" s="2"/>
      <c r="L2" s="2"/>
      <c r="M2" s="2"/>
    </row>
    <row r="3" spans="1:13" ht="25.5" customHeight="1" x14ac:dyDescent="0.3">
      <c r="B3" s="43"/>
      <c r="C3" s="6"/>
      <c r="D3" s="6"/>
      <c r="E3" s="6"/>
      <c r="F3" s="6"/>
      <c r="G3" s="43"/>
      <c r="H3" s="43"/>
      <c r="I3" s="43"/>
      <c r="J3" s="43"/>
      <c r="K3" s="43"/>
      <c r="L3" s="43"/>
      <c r="M3" s="43"/>
    </row>
    <row r="4" spans="1:13" x14ac:dyDescent="0.25">
      <c r="F4" s="8" t="s">
        <v>6</v>
      </c>
    </row>
    <row r="5" spans="1:13" ht="29.25" customHeight="1" x14ac:dyDescent="0.25">
      <c r="A5" s="60" t="s">
        <v>0</v>
      </c>
      <c r="B5" s="61" t="s">
        <v>1</v>
      </c>
      <c r="C5" s="62" t="s">
        <v>63</v>
      </c>
      <c r="D5" s="62" t="s">
        <v>65</v>
      </c>
      <c r="E5" s="62"/>
      <c r="F5" s="62"/>
    </row>
    <row r="6" spans="1:13" ht="36" customHeight="1" x14ac:dyDescent="0.25">
      <c r="A6" s="60"/>
      <c r="B6" s="61"/>
      <c r="C6" s="62"/>
      <c r="D6" s="62" t="s">
        <v>2</v>
      </c>
      <c r="E6" s="62" t="s">
        <v>3</v>
      </c>
      <c r="F6" s="62"/>
    </row>
    <row r="7" spans="1:13" ht="21" customHeight="1" x14ac:dyDescent="0.25">
      <c r="A7" s="60"/>
      <c r="B7" s="61"/>
      <c r="C7" s="62"/>
      <c r="D7" s="62"/>
      <c r="E7" s="44" t="s">
        <v>4</v>
      </c>
      <c r="F7" s="44" t="s">
        <v>5</v>
      </c>
    </row>
    <row r="8" spans="1:13" ht="15.75" x14ac:dyDescent="0.25">
      <c r="A8" s="24">
        <v>1</v>
      </c>
      <c r="B8" s="14" t="s">
        <v>7</v>
      </c>
      <c r="C8" s="15">
        <f>C9+C10+C11</f>
        <v>123.1</v>
      </c>
      <c r="D8" s="15">
        <f>D9+D10+D11</f>
        <v>125.6</v>
      </c>
      <c r="E8" s="15">
        <f>D8/C8*100</f>
        <v>102.03086921202275</v>
      </c>
      <c r="F8" s="15">
        <f>D8-C8</f>
        <v>2.5</v>
      </c>
    </row>
    <row r="9" spans="1:13" ht="47.25" x14ac:dyDescent="0.25">
      <c r="A9" s="13">
        <v>2</v>
      </c>
      <c r="B9" s="38" t="s">
        <v>27</v>
      </c>
      <c r="C9" s="44">
        <v>20</v>
      </c>
      <c r="D9" s="44">
        <v>22.5</v>
      </c>
      <c r="E9" s="44">
        <f t="shared" ref="E9:E54" si="0">D9/C9*100</f>
        <v>112.5</v>
      </c>
      <c r="F9" s="44">
        <f t="shared" ref="F9:F57" si="1">D9-C9</f>
        <v>2.5</v>
      </c>
    </row>
    <row r="10" spans="1:13" ht="47.25" x14ac:dyDescent="0.25">
      <c r="A10" s="13">
        <v>3</v>
      </c>
      <c r="B10" s="38" t="s">
        <v>8</v>
      </c>
      <c r="C10" s="44">
        <v>95</v>
      </c>
      <c r="D10" s="44">
        <v>95</v>
      </c>
      <c r="E10" s="44">
        <f t="shared" si="0"/>
        <v>100</v>
      </c>
      <c r="F10" s="44"/>
    </row>
    <row r="11" spans="1:13" ht="31.5" x14ac:dyDescent="0.25">
      <c r="A11" s="13">
        <v>4</v>
      </c>
      <c r="B11" s="38" t="s">
        <v>21</v>
      </c>
      <c r="C11" s="44">
        <v>8.1</v>
      </c>
      <c r="D11" s="44">
        <v>8.1</v>
      </c>
      <c r="E11" s="44">
        <f t="shared" si="0"/>
        <v>100</v>
      </c>
      <c r="F11" s="44"/>
    </row>
    <row r="12" spans="1:13" ht="31.5" x14ac:dyDescent="0.25">
      <c r="A12" s="24">
        <v>5</v>
      </c>
      <c r="B12" s="39" t="s">
        <v>9</v>
      </c>
      <c r="C12" s="15">
        <f>C13+C14+C15+C16+C17+C18+C19</f>
        <v>47841.100000000006</v>
      </c>
      <c r="D12" s="15">
        <f>D13+D14+D15+D16+D17+D18+D19</f>
        <v>25004.800000000003</v>
      </c>
      <c r="E12" s="15">
        <f t="shared" si="0"/>
        <v>52.266356751830536</v>
      </c>
      <c r="F12" s="15">
        <f t="shared" si="1"/>
        <v>-22836.300000000003</v>
      </c>
    </row>
    <row r="13" spans="1:13" ht="78.75" x14ac:dyDescent="0.25">
      <c r="A13" s="13">
        <v>6</v>
      </c>
      <c r="B13" s="38" t="s">
        <v>10</v>
      </c>
      <c r="C13" s="44">
        <v>18337.2</v>
      </c>
      <c r="D13" s="44">
        <v>7729.3</v>
      </c>
      <c r="E13" s="44">
        <f t="shared" si="0"/>
        <v>42.150928167877325</v>
      </c>
      <c r="F13" s="44">
        <f t="shared" si="1"/>
        <v>-10607.900000000001</v>
      </c>
    </row>
    <row r="14" spans="1:13" ht="63" x14ac:dyDescent="0.25">
      <c r="A14" s="24">
        <v>7</v>
      </c>
      <c r="B14" s="38" t="s">
        <v>11</v>
      </c>
      <c r="C14" s="44">
        <v>11074.1</v>
      </c>
      <c r="D14" s="44">
        <v>4439.1000000000004</v>
      </c>
      <c r="E14" s="44">
        <f t="shared" si="0"/>
        <v>40.085424549173297</v>
      </c>
      <c r="F14" s="44">
        <f t="shared" si="1"/>
        <v>-6635</v>
      </c>
    </row>
    <row r="15" spans="1:13" ht="52.5" customHeight="1" x14ac:dyDescent="0.25">
      <c r="A15" s="13">
        <v>8</v>
      </c>
      <c r="B15" s="38" t="s">
        <v>34</v>
      </c>
      <c r="C15" s="44">
        <v>169.9</v>
      </c>
      <c r="D15" s="44">
        <v>0</v>
      </c>
      <c r="E15" s="44"/>
      <c r="F15" s="44">
        <f t="shared" si="1"/>
        <v>-169.9</v>
      </c>
    </row>
    <row r="16" spans="1:13" ht="81" customHeight="1" x14ac:dyDescent="0.25">
      <c r="A16" s="13">
        <v>9</v>
      </c>
      <c r="B16" s="38" t="s">
        <v>36</v>
      </c>
      <c r="C16" s="44">
        <v>2250</v>
      </c>
      <c r="D16" s="44">
        <v>1394.9</v>
      </c>
      <c r="E16" s="44">
        <f t="shared" si="0"/>
        <v>61.995555555555562</v>
      </c>
      <c r="F16" s="44">
        <f t="shared" si="1"/>
        <v>-855.09999999999991</v>
      </c>
    </row>
    <row r="17" spans="1:6" ht="94.5" x14ac:dyDescent="0.25">
      <c r="A17" s="13">
        <v>10</v>
      </c>
      <c r="B17" s="38" t="s">
        <v>28</v>
      </c>
      <c r="C17" s="44">
        <v>8844.9</v>
      </c>
      <c r="D17" s="44">
        <v>4270.8999999999996</v>
      </c>
      <c r="E17" s="44">
        <f t="shared" si="0"/>
        <v>48.286583228753287</v>
      </c>
      <c r="F17" s="44">
        <f t="shared" si="1"/>
        <v>-4574</v>
      </c>
    </row>
    <row r="18" spans="1:6" ht="63" x14ac:dyDescent="0.25">
      <c r="A18" s="13">
        <v>11</v>
      </c>
      <c r="B18" s="38" t="s">
        <v>37</v>
      </c>
      <c r="C18" s="44">
        <v>6544.1</v>
      </c>
      <c r="D18" s="44">
        <v>6549.7</v>
      </c>
      <c r="E18" s="44">
        <f t="shared" si="0"/>
        <v>100.08557326446723</v>
      </c>
      <c r="F18" s="44">
        <f t="shared" si="1"/>
        <v>5.5999999999994543</v>
      </c>
    </row>
    <row r="19" spans="1:6" ht="47.25" x14ac:dyDescent="0.25">
      <c r="A19" s="13">
        <v>12</v>
      </c>
      <c r="B19" s="38" t="s">
        <v>8</v>
      </c>
      <c r="C19" s="44">
        <v>620.9</v>
      </c>
      <c r="D19" s="44">
        <v>620.9</v>
      </c>
      <c r="E19" s="44">
        <f t="shared" si="0"/>
        <v>100</v>
      </c>
      <c r="F19" s="44"/>
    </row>
    <row r="20" spans="1:6" ht="31.5" x14ac:dyDescent="0.25">
      <c r="A20" s="24">
        <v>13</v>
      </c>
      <c r="B20" s="39" t="s">
        <v>13</v>
      </c>
      <c r="C20" s="30">
        <f>C21+C22+C23+C24</f>
        <v>1841740.5000000002</v>
      </c>
      <c r="D20" s="31">
        <f>D21+D22+D23+D24</f>
        <v>916357.20000000007</v>
      </c>
      <c r="E20" s="15">
        <f t="shared" si="0"/>
        <v>49.754957335194618</v>
      </c>
      <c r="F20" s="15">
        <f t="shared" si="1"/>
        <v>-925383.30000000016</v>
      </c>
    </row>
    <row r="21" spans="1:6" ht="31.5" x14ac:dyDescent="0.25">
      <c r="A21" s="13">
        <v>14</v>
      </c>
      <c r="B21" s="38" t="s">
        <v>21</v>
      </c>
      <c r="C21" s="20">
        <v>13.1</v>
      </c>
      <c r="D21" s="44">
        <v>14.9</v>
      </c>
      <c r="E21" s="44">
        <f t="shared" si="0"/>
        <v>113.74045801526718</v>
      </c>
      <c r="F21" s="44">
        <f t="shared" si="1"/>
        <v>1.8000000000000007</v>
      </c>
    </row>
    <row r="22" spans="1:6" ht="31.5" x14ac:dyDescent="0.25">
      <c r="A22" s="13">
        <v>15</v>
      </c>
      <c r="B22" s="38" t="s">
        <v>12</v>
      </c>
      <c r="C22" s="20">
        <v>0</v>
      </c>
      <c r="D22" s="44">
        <v>0.5</v>
      </c>
      <c r="E22" s="44"/>
      <c r="F22" s="44">
        <f t="shared" si="1"/>
        <v>0.5</v>
      </c>
    </row>
    <row r="23" spans="1:6" ht="31.5" x14ac:dyDescent="0.25">
      <c r="A23" s="13">
        <v>16</v>
      </c>
      <c r="B23" s="40" t="s">
        <v>14</v>
      </c>
      <c r="C23" s="44">
        <v>1866331.8</v>
      </c>
      <c r="D23" s="44">
        <v>940890.8</v>
      </c>
      <c r="E23" s="44">
        <f t="shared" si="0"/>
        <v>50.413908180742574</v>
      </c>
      <c r="F23" s="44">
        <f t="shared" si="1"/>
        <v>-925441</v>
      </c>
    </row>
    <row r="24" spans="1:6" ht="47.25" x14ac:dyDescent="0.25">
      <c r="A24" s="13">
        <v>17</v>
      </c>
      <c r="B24" s="41" t="s">
        <v>15</v>
      </c>
      <c r="C24" s="44">
        <v>-24604.400000000001</v>
      </c>
      <c r="D24" s="44">
        <v>-24549</v>
      </c>
      <c r="E24" s="44">
        <f t="shared" si="0"/>
        <v>99.77483702102063</v>
      </c>
      <c r="F24" s="44">
        <f t="shared" si="1"/>
        <v>55.400000000001455</v>
      </c>
    </row>
    <row r="25" spans="1:6" ht="47.25" x14ac:dyDescent="0.25">
      <c r="A25" s="24">
        <v>18</v>
      </c>
      <c r="B25" s="39" t="s">
        <v>62</v>
      </c>
      <c r="C25" s="15">
        <f>C26+C27+C28+C29</f>
        <v>1060.5</v>
      </c>
      <c r="D25" s="15">
        <f>D26+D27+D28+D29</f>
        <v>357.59999999999997</v>
      </c>
      <c r="E25" s="15">
        <f t="shared" si="0"/>
        <v>33.719943422913715</v>
      </c>
      <c r="F25" s="15">
        <f t="shared" si="1"/>
        <v>-702.90000000000009</v>
      </c>
    </row>
    <row r="26" spans="1:6" ht="31.5" x14ac:dyDescent="0.25">
      <c r="A26" s="13">
        <v>19</v>
      </c>
      <c r="B26" s="38" t="s">
        <v>61</v>
      </c>
      <c r="C26" s="44">
        <v>10</v>
      </c>
      <c r="D26" s="44">
        <v>0</v>
      </c>
      <c r="E26" s="44"/>
      <c r="F26" s="44">
        <f t="shared" si="1"/>
        <v>-10</v>
      </c>
    </row>
    <row r="27" spans="1:6" ht="31.5" x14ac:dyDescent="0.25">
      <c r="A27" s="13">
        <v>20</v>
      </c>
      <c r="B27" s="40" t="s">
        <v>29</v>
      </c>
      <c r="C27" s="44">
        <v>1040.0999999999999</v>
      </c>
      <c r="D27" s="44">
        <v>346.7</v>
      </c>
      <c r="E27" s="44">
        <f t="shared" si="0"/>
        <v>33.333333333333336</v>
      </c>
      <c r="F27" s="44">
        <f t="shared" si="1"/>
        <v>-693.39999999999986</v>
      </c>
    </row>
    <row r="28" spans="1:6" ht="47.25" x14ac:dyDescent="0.25">
      <c r="A28" s="13">
        <v>21</v>
      </c>
      <c r="B28" s="40" t="s">
        <v>8</v>
      </c>
      <c r="C28" s="44"/>
      <c r="D28" s="44">
        <v>0.5</v>
      </c>
      <c r="E28" s="44"/>
      <c r="F28" s="44">
        <f t="shared" si="1"/>
        <v>0.5</v>
      </c>
    </row>
    <row r="29" spans="1:6" ht="31.5" x14ac:dyDescent="0.25">
      <c r="A29" s="13">
        <v>22</v>
      </c>
      <c r="B29" s="40" t="s">
        <v>21</v>
      </c>
      <c r="C29" s="44">
        <v>10.4</v>
      </c>
      <c r="D29" s="44">
        <v>10.4</v>
      </c>
      <c r="E29" s="44">
        <f t="shared" si="0"/>
        <v>100</v>
      </c>
      <c r="F29" s="44"/>
    </row>
    <row r="30" spans="1:6" ht="31.5" x14ac:dyDescent="0.25">
      <c r="A30" s="24">
        <v>23</v>
      </c>
      <c r="B30" s="39" t="s">
        <v>18</v>
      </c>
      <c r="C30" s="15">
        <f>C31+C32+C33+C34+C37+C38+C39</f>
        <v>3920.1000000000004</v>
      </c>
      <c r="D30" s="15">
        <f>D31+D32+D33+D34+D35+D36+D37+D38+D39</f>
        <v>3156.7</v>
      </c>
      <c r="E30" s="15">
        <f t="shared" si="0"/>
        <v>80.526006989617599</v>
      </c>
      <c r="F30" s="15">
        <f t="shared" si="1"/>
        <v>-763.40000000000055</v>
      </c>
    </row>
    <row r="31" spans="1:6" ht="31.5" x14ac:dyDescent="0.25">
      <c r="A31" s="13">
        <v>24</v>
      </c>
      <c r="B31" s="40" t="s">
        <v>17</v>
      </c>
      <c r="C31" s="44">
        <v>242.4</v>
      </c>
      <c r="D31" s="44">
        <v>5.9</v>
      </c>
      <c r="E31" s="44">
        <f t="shared" si="0"/>
        <v>2.4339933993399341</v>
      </c>
      <c r="F31" s="44">
        <f t="shared" si="1"/>
        <v>-236.5</v>
      </c>
    </row>
    <row r="32" spans="1:6" ht="47.25" x14ac:dyDescent="0.25">
      <c r="A32" s="13">
        <v>25</v>
      </c>
      <c r="B32" s="38" t="s">
        <v>19</v>
      </c>
      <c r="C32" s="44">
        <v>1007.9</v>
      </c>
      <c r="D32" s="44">
        <v>477.7</v>
      </c>
      <c r="E32" s="44">
        <f t="shared" si="0"/>
        <v>47.395574957833119</v>
      </c>
      <c r="F32" s="44">
        <f t="shared" si="1"/>
        <v>-530.20000000000005</v>
      </c>
    </row>
    <row r="33" spans="1:6" ht="31.5" x14ac:dyDescent="0.25">
      <c r="A33" s="13">
        <v>26</v>
      </c>
      <c r="B33" s="38" t="s">
        <v>20</v>
      </c>
      <c r="C33" s="44">
        <v>22.4</v>
      </c>
      <c r="D33" s="44">
        <v>17.7</v>
      </c>
      <c r="E33" s="44">
        <f t="shared" si="0"/>
        <v>79.017857142857139</v>
      </c>
      <c r="F33" s="44">
        <f t="shared" si="1"/>
        <v>-4.6999999999999993</v>
      </c>
    </row>
    <row r="34" spans="1:6" ht="47.25" x14ac:dyDescent="0.25">
      <c r="A34" s="13">
        <v>27</v>
      </c>
      <c r="B34" s="38" t="s">
        <v>50</v>
      </c>
      <c r="C34" s="44">
        <v>23.2</v>
      </c>
      <c r="D34" s="44">
        <v>23.2</v>
      </c>
      <c r="E34" s="44">
        <f t="shared" si="0"/>
        <v>100</v>
      </c>
      <c r="F34" s="44"/>
    </row>
    <row r="35" spans="1:6" ht="47.25" x14ac:dyDescent="0.25">
      <c r="A35" s="13">
        <v>28</v>
      </c>
      <c r="B35" s="38" t="s">
        <v>8</v>
      </c>
      <c r="C35" s="44">
        <v>0</v>
      </c>
      <c r="D35" s="44">
        <v>0.1</v>
      </c>
      <c r="E35" s="44"/>
      <c r="F35" s="44">
        <f t="shared" si="1"/>
        <v>0.1</v>
      </c>
    </row>
    <row r="36" spans="1:6" ht="31.5" x14ac:dyDescent="0.25">
      <c r="A36" s="13">
        <v>29</v>
      </c>
      <c r="B36" s="38" t="s">
        <v>12</v>
      </c>
      <c r="C36" s="44">
        <v>0</v>
      </c>
      <c r="D36" s="44">
        <v>2.8</v>
      </c>
      <c r="E36" s="44"/>
      <c r="F36" s="44">
        <f t="shared" si="1"/>
        <v>2.8</v>
      </c>
    </row>
    <row r="37" spans="1:6" ht="31.5" x14ac:dyDescent="0.25">
      <c r="A37" s="13">
        <v>30</v>
      </c>
      <c r="B37" s="38" t="s">
        <v>21</v>
      </c>
      <c r="C37" s="44">
        <v>147.30000000000001</v>
      </c>
      <c r="D37" s="44">
        <v>159.5</v>
      </c>
      <c r="E37" s="44">
        <f t="shared" si="0"/>
        <v>108.28241683638831</v>
      </c>
      <c r="F37" s="44">
        <f t="shared" si="1"/>
        <v>12.199999999999989</v>
      </c>
    </row>
    <row r="38" spans="1:6" ht="47.25" x14ac:dyDescent="0.25">
      <c r="A38" s="13">
        <v>31</v>
      </c>
      <c r="B38" s="38" t="s">
        <v>26</v>
      </c>
      <c r="C38" s="44">
        <v>8</v>
      </c>
      <c r="D38" s="44">
        <v>21.6</v>
      </c>
      <c r="E38" s="44">
        <f t="shared" si="0"/>
        <v>270</v>
      </c>
      <c r="F38" s="44">
        <f t="shared" si="1"/>
        <v>13.600000000000001</v>
      </c>
    </row>
    <row r="39" spans="1:6" ht="15.75" x14ac:dyDescent="0.25">
      <c r="A39" s="13">
        <v>32</v>
      </c>
      <c r="B39" s="42" t="s">
        <v>22</v>
      </c>
      <c r="C39" s="44">
        <v>2468.9</v>
      </c>
      <c r="D39" s="44">
        <v>2448.1999999999998</v>
      </c>
      <c r="E39" s="44">
        <f t="shared" si="0"/>
        <v>99.161569929928291</v>
      </c>
      <c r="F39" s="44">
        <f t="shared" si="1"/>
        <v>-20.700000000000273</v>
      </c>
    </row>
    <row r="40" spans="1:6" ht="31.5" x14ac:dyDescent="0.25">
      <c r="A40" s="24">
        <v>33</v>
      </c>
      <c r="B40" s="39" t="s">
        <v>23</v>
      </c>
      <c r="C40" s="15">
        <f>C41+C42</f>
        <v>698.6</v>
      </c>
      <c r="D40" s="15">
        <f>D41+D42</f>
        <v>646.29999999999995</v>
      </c>
      <c r="E40" s="15">
        <f t="shared" si="0"/>
        <v>92.513598625823064</v>
      </c>
      <c r="F40" s="15">
        <f t="shared" si="1"/>
        <v>-52.300000000000068</v>
      </c>
    </row>
    <row r="41" spans="1:6" ht="45.75" customHeight="1" x14ac:dyDescent="0.25">
      <c r="A41" s="13">
        <v>34</v>
      </c>
      <c r="B41" s="38" t="s">
        <v>58</v>
      </c>
      <c r="C41" s="44">
        <v>178.6</v>
      </c>
      <c r="D41" s="44">
        <v>178.6</v>
      </c>
      <c r="E41" s="44">
        <f t="shared" si="0"/>
        <v>100</v>
      </c>
      <c r="F41" s="44"/>
    </row>
    <row r="42" spans="1:6" ht="31.5" x14ac:dyDescent="0.25">
      <c r="A42" s="13">
        <v>35</v>
      </c>
      <c r="B42" s="38" t="s">
        <v>21</v>
      </c>
      <c r="C42" s="44">
        <v>520</v>
      </c>
      <c r="D42" s="44">
        <v>467.7</v>
      </c>
      <c r="E42" s="44">
        <f t="shared" si="0"/>
        <v>89.942307692307693</v>
      </c>
      <c r="F42" s="44">
        <f t="shared" si="1"/>
        <v>-52.300000000000011</v>
      </c>
    </row>
    <row r="43" spans="1:6" ht="47.25" x14ac:dyDescent="0.25">
      <c r="A43" s="24">
        <v>36</v>
      </c>
      <c r="B43" s="39" t="s">
        <v>24</v>
      </c>
      <c r="C43" s="15">
        <f>C44+C45+C46+C47+C48+C49</f>
        <v>4025.7999999999997</v>
      </c>
      <c r="D43" s="15">
        <f>D44+D45+D46+D47+D48+D49</f>
        <v>2518.5000000000005</v>
      </c>
      <c r="E43" s="15">
        <f t="shared" si="0"/>
        <v>62.5589944855681</v>
      </c>
      <c r="F43" s="15">
        <f t="shared" si="1"/>
        <v>-1507.2999999999993</v>
      </c>
    </row>
    <row r="44" spans="1:6" ht="94.5" x14ac:dyDescent="0.25">
      <c r="A44" s="13">
        <v>37</v>
      </c>
      <c r="B44" s="38" t="s">
        <v>30</v>
      </c>
      <c r="C44" s="44">
        <v>27.2</v>
      </c>
      <c r="D44" s="44">
        <v>10.4</v>
      </c>
      <c r="E44" s="44">
        <f t="shared" si="0"/>
        <v>38.235294117647065</v>
      </c>
      <c r="F44" s="44">
        <f t="shared" si="1"/>
        <v>-16.799999999999997</v>
      </c>
    </row>
    <row r="45" spans="1:6" ht="78.75" x14ac:dyDescent="0.25">
      <c r="A45" s="13">
        <v>38</v>
      </c>
      <c r="B45" s="38" t="s">
        <v>25</v>
      </c>
      <c r="C45" s="44">
        <v>3669.5</v>
      </c>
      <c r="D45" s="44">
        <v>2185.3000000000002</v>
      </c>
      <c r="E45" s="44">
        <f t="shared" si="0"/>
        <v>59.553072625698334</v>
      </c>
      <c r="F45" s="44">
        <f t="shared" si="1"/>
        <v>-1484.1999999999998</v>
      </c>
    </row>
    <row r="46" spans="1:6" ht="46.5" customHeight="1" x14ac:dyDescent="0.25">
      <c r="A46" s="13">
        <v>39</v>
      </c>
      <c r="B46" s="38" t="s">
        <v>58</v>
      </c>
      <c r="C46" s="44">
        <v>153.4</v>
      </c>
      <c r="D46" s="44">
        <v>153.4</v>
      </c>
      <c r="E46" s="44">
        <f t="shared" si="0"/>
        <v>100</v>
      </c>
      <c r="F46" s="44"/>
    </row>
    <row r="47" spans="1:6" ht="78.75" x14ac:dyDescent="0.25">
      <c r="A47" s="13">
        <v>40</v>
      </c>
      <c r="B47" s="38" t="s">
        <v>31</v>
      </c>
      <c r="C47" s="44">
        <v>27.2</v>
      </c>
      <c r="D47" s="44">
        <v>19.5</v>
      </c>
      <c r="E47" s="44">
        <f t="shared" si="0"/>
        <v>71.691176470588232</v>
      </c>
      <c r="F47" s="44">
        <f t="shared" si="1"/>
        <v>-7.6999999999999993</v>
      </c>
    </row>
    <row r="48" spans="1:6" ht="47.25" x14ac:dyDescent="0.25">
      <c r="A48" s="13">
        <v>41</v>
      </c>
      <c r="B48" s="38" t="s">
        <v>8</v>
      </c>
      <c r="C48" s="44">
        <v>3</v>
      </c>
      <c r="D48" s="44">
        <v>3</v>
      </c>
      <c r="E48" s="44">
        <f t="shared" si="0"/>
        <v>100</v>
      </c>
      <c r="F48" s="44"/>
    </row>
    <row r="49" spans="1:6" ht="31.5" x14ac:dyDescent="0.25">
      <c r="A49" s="13">
        <v>42</v>
      </c>
      <c r="B49" s="38" t="s">
        <v>21</v>
      </c>
      <c r="C49" s="44">
        <v>145.5</v>
      </c>
      <c r="D49" s="44">
        <v>146.9</v>
      </c>
      <c r="E49" s="44">
        <f t="shared" si="0"/>
        <v>100.96219931271477</v>
      </c>
      <c r="F49" s="44">
        <f t="shared" si="1"/>
        <v>1.4000000000000057</v>
      </c>
    </row>
    <row r="50" spans="1:6" ht="15.75" x14ac:dyDescent="0.25">
      <c r="A50" s="24">
        <v>43</v>
      </c>
      <c r="B50" s="39" t="s">
        <v>66</v>
      </c>
      <c r="C50" s="15">
        <f>C51</f>
        <v>0</v>
      </c>
      <c r="D50" s="15">
        <f>D51</f>
        <v>25.7</v>
      </c>
      <c r="E50" s="15"/>
      <c r="F50" s="15">
        <f>D50-C50</f>
        <v>25.7</v>
      </c>
    </row>
    <row r="51" spans="1:6" ht="47.25" x14ac:dyDescent="0.25">
      <c r="A51" s="13">
        <v>44</v>
      </c>
      <c r="B51" s="38" t="s">
        <v>50</v>
      </c>
      <c r="C51" s="44">
        <v>0</v>
      </c>
      <c r="D51" s="44">
        <v>25.7</v>
      </c>
      <c r="E51" s="44"/>
      <c r="F51" s="15">
        <f>D51-C51</f>
        <v>25.7</v>
      </c>
    </row>
    <row r="52" spans="1:6" ht="31.5" x14ac:dyDescent="0.25">
      <c r="A52" s="24">
        <v>45</v>
      </c>
      <c r="B52" s="39" t="s">
        <v>32</v>
      </c>
      <c r="C52" s="17">
        <f>C53+C54+C55</f>
        <v>3261.5</v>
      </c>
      <c r="D52" s="17">
        <f>D53+D54+D55</f>
        <v>2393.5</v>
      </c>
      <c r="E52" s="15">
        <f t="shared" si="0"/>
        <v>73.386478614134603</v>
      </c>
      <c r="F52" s="15">
        <f t="shared" si="1"/>
        <v>-868</v>
      </c>
    </row>
    <row r="53" spans="1:6" ht="31.5" x14ac:dyDescent="0.25">
      <c r="A53" s="13">
        <v>46</v>
      </c>
      <c r="B53" s="38" t="s">
        <v>33</v>
      </c>
      <c r="C53" s="18">
        <v>370</v>
      </c>
      <c r="D53" s="18">
        <v>342</v>
      </c>
      <c r="E53" s="44">
        <f t="shared" si="0"/>
        <v>92.432432432432435</v>
      </c>
      <c r="F53" s="44">
        <f t="shared" si="1"/>
        <v>-28</v>
      </c>
    </row>
    <row r="54" spans="1:6" ht="78.75" x14ac:dyDescent="0.25">
      <c r="A54" s="13">
        <v>47</v>
      </c>
      <c r="B54" s="38" t="s">
        <v>45</v>
      </c>
      <c r="C54" s="18">
        <v>2891.5</v>
      </c>
      <c r="D54" s="18">
        <v>2047</v>
      </c>
      <c r="E54" s="44">
        <f t="shared" si="0"/>
        <v>70.793705689088711</v>
      </c>
      <c r="F54" s="44">
        <f t="shared" si="1"/>
        <v>-844.5</v>
      </c>
    </row>
    <row r="55" spans="1:6" ht="31.5" x14ac:dyDescent="0.25">
      <c r="A55" s="13">
        <v>48</v>
      </c>
      <c r="B55" s="38" t="s">
        <v>21</v>
      </c>
      <c r="C55" s="18">
        <v>0</v>
      </c>
      <c r="D55" s="18">
        <v>4.5</v>
      </c>
      <c r="E55" s="44"/>
      <c r="F55" s="44">
        <f t="shared" si="1"/>
        <v>4.5</v>
      </c>
    </row>
    <row r="56" spans="1:6" ht="15.75" x14ac:dyDescent="0.25">
      <c r="A56" s="24">
        <v>49</v>
      </c>
      <c r="B56" s="39" t="s">
        <v>60</v>
      </c>
      <c r="C56" s="17">
        <f>C57</f>
        <v>2.2999999999999998</v>
      </c>
      <c r="D56" s="17">
        <f>D57</f>
        <v>0</v>
      </c>
      <c r="E56" s="15"/>
      <c r="F56" s="15">
        <f t="shared" si="1"/>
        <v>-2.2999999999999998</v>
      </c>
    </row>
    <row r="57" spans="1:6" ht="33" customHeight="1" x14ac:dyDescent="0.25">
      <c r="A57" s="13">
        <v>50</v>
      </c>
      <c r="B57" s="38" t="s">
        <v>21</v>
      </c>
      <c r="C57" s="18">
        <v>2.2999999999999998</v>
      </c>
      <c r="D57" s="18">
        <v>0</v>
      </c>
      <c r="E57" s="44"/>
      <c r="F57" s="44">
        <f t="shared" si="1"/>
        <v>-2.2999999999999998</v>
      </c>
    </row>
  </sheetData>
  <mergeCells count="7">
    <mergeCell ref="A2:F2"/>
    <mergeCell ref="A5:A7"/>
    <mergeCell ref="B5:B7"/>
    <mergeCell ref="C5:C7"/>
    <mergeCell ref="D5:F5"/>
    <mergeCell ref="D6:D7"/>
    <mergeCell ref="E6:F6"/>
  </mergeCells>
  <pageMargins left="0.11811023622047245" right="0.11811023622047245" top="0.15748031496062992" bottom="0.15748031496062992" header="0.31496062992125984" footer="0.31496062992125984"/>
  <pageSetup paperSize="9" scale="73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55"/>
  <sheetViews>
    <sheetView workbookViewId="0">
      <selection activeCell="K6" sqref="K6"/>
    </sheetView>
  </sheetViews>
  <sheetFormatPr defaultRowHeight="15" x14ac:dyDescent="0.25"/>
  <cols>
    <col min="1" max="1" width="5.42578125" style="3" customWidth="1"/>
    <col min="2" max="2" width="68.140625" style="1" customWidth="1"/>
    <col min="3" max="3" width="19.140625" style="7" customWidth="1"/>
    <col min="4" max="4" width="14.42578125" style="7" customWidth="1"/>
    <col min="5" max="5" width="12" style="7" customWidth="1"/>
    <col min="6" max="6" width="16.28515625" style="7" customWidth="1"/>
    <col min="7" max="16384" width="9.140625" style="1"/>
  </cols>
  <sheetData>
    <row r="2" spans="1:13" ht="66" customHeight="1" x14ac:dyDescent="0.3">
      <c r="A2" s="59" t="s">
        <v>55</v>
      </c>
      <c r="B2" s="59"/>
      <c r="C2" s="59"/>
      <c r="D2" s="59"/>
      <c r="E2" s="59"/>
      <c r="F2" s="59"/>
      <c r="G2" s="2"/>
      <c r="H2" s="2"/>
      <c r="I2" s="2"/>
      <c r="J2" s="2"/>
      <c r="K2" s="2"/>
      <c r="L2" s="2"/>
      <c r="M2" s="2"/>
    </row>
    <row r="3" spans="1:13" ht="25.5" customHeight="1" x14ac:dyDescent="0.3">
      <c r="B3" s="35"/>
      <c r="C3" s="6"/>
      <c r="D3" s="6"/>
      <c r="E3" s="6"/>
      <c r="F3" s="6"/>
      <c r="G3" s="35"/>
      <c r="H3" s="35"/>
      <c r="I3" s="35"/>
      <c r="J3" s="35"/>
      <c r="K3" s="35"/>
      <c r="L3" s="35"/>
      <c r="M3" s="35"/>
    </row>
    <row r="4" spans="1:13" x14ac:dyDescent="0.25">
      <c r="F4" s="8" t="s">
        <v>6</v>
      </c>
    </row>
    <row r="5" spans="1:13" ht="29.25" customHeight="1" x14ac:dyDescent="0.25">
      <c r="A5" s="60" t="s">
        <v>0</v>
      </c>
      <c r="B5" s="61" t="s">
        <v>1</v>
      </c>
      <c r="C5" s="62" t="s">
        <v>57</v>
      </c>
      <c r="D5" s="62" t="s">
        <v>56</v>
      </c>
      <c r="E5" s="62"/>
      <c r="F5" s="62"/>
    </row>
    <row r="6" spans="1:13" ht="36" customHeight="1" x14ac:dyDescent="0.25">
      <c r="A6" s="60"/>
      <c r="B6" s="61"/>
      <c r="C6" s="62"/>
      <c r="D6" s="62" t="s">
        <v>2</v>
      </c>
      <c r="E6" s="62" t="s">
        <v>3</v>
      </c>
      <c r="F6" s="62"/>
    </row>
    <row r="7" spans="1:13" ht="21" customHeight="1" x14ac:dyDescent="0.25">
      <c r="A7" s="60"/>
      <c r="B7" s="61"/>
      <c r="C7" s="62"/>
      <c r="D7" s="62"/>
      <c r="E7" s="36" t="s">
        <v>4</v>
      </c>
      <c r="F7" s="36" t="s">
        <v>5</v>
      </c>
    </row>
    <row r="8" spans="1:13" ht="15.75" x14ac:dyDescent="0.25">
      <c r="A8" s="24">
        <v>1</v>
      </c>
      <c r="B8" s="14" t="s">
        <v>7</v>
      </c>
      <c r="C8" s="15">
        <f>C9+C10+C11</f>
        <v>95.6</v>
      </c>
      <c r="D8" s="15">
        <f>D9+D10+D11</f>
        <v>93.699999999999989</v>
      </c>
      <c r="E8" s="15">
        <f>D8/C8*100</f>
        <v>98.012552301255226</v>
      </c>
      <c r="F8" s="15">
        <f>D8-C8</f>
        <v>-1.9000000000000057</v>
      </c>
    </row>
    <row r="9" spans="1:13" ht="47.25" x14ac:dyDescent="0.25">
      <c r="A9" s="13">
        <v>2</v>
      </c>
      <c r="B9" s="38" t="s">
        <v>27</v>
      </c>
      <c r="C9" s="36">
        <v>20</v>
      </c>
      <c r="D9" s="36">
        <v>18.100000000000001</v>
      </c>
      <c r="E9" s="37">
        <f t="shared" ref="E9:E55" si="0">D9/C9*100</f>
        <v>90.5</v>
      </c>
      <c r="F9" s="37">
        <f t="shared" ref="F9:F55" si="1">D9-C9</f>
        <v>-1.8999999999999986</v>
      </c>
    </row>
    <row r="10" spans="1:13" ht="47.25" x14ac:dyDescent="0.25">
      <c r="A10" s="13">
        <v>3</v>
      </c>
      <c r="B10" s="38" t="s">
        <v>8</v>
      </c>
      <c r="C10" s="36">
        <v>67.5</v>
      </c>
      <c r="D10" s="36">
        <v>67.5</v>
      </c>
      <c r="E10" s="37">
        <f t="shared" si="0"/>
        <v>100</v>
      </c>
      <c r="F10" s="37">
        <f t="shared" si="1"/>
        <v>0</v>
      </c>
    </row>
    <row r="11" spans="1:13" ht="31.5" x14ac:dyDescent="0.25">
      <c r="A11" s="13">
        <v>4</v>
      </c>
      <c r="B11" s="38" t="s">
        <v>21</v>
      </c>
      <c r="C11" s="36">
        <v>8.1</v>
      </c>
      <c r="D11" s="36">
        <v>8.1</v>
      </c>
      <c r="E11" s="37">
        <f t="shared" si="0"/>
        <v>100</v>
      </c>
      <c r="F11" s="37">
        <f t="shared" si="1"/>
        <v>0</v>
      </c>
    </row>
    <row r="12" spans="1:13" ht="31.5" x14ac:dyDescent="0.25">
      <c r="A12" s="24">
        <v>5</v>
      </c>
      <c r="B12" s="39" t="s">
        <v>9</v>
      </c>
      <c r="C12" s="15">
        <f>C13+C14+C15+C16+C17+C18+C19+C20</f>
        <v>46694.7</v>
      </c>
      <c r="D12" s="15">
        <f>D13+D14+D15+D16+D17+D18+D19+D20</f>
        <v>21840.799999999999</v>
      </c>
      <c r="E12" s="15">
        <f t="shared" si="0"/>
        <v>46.773616705964486</v>
      </c>
      <c r="F12" s="15">
        <f t="shared" si="1"/>
        <v>-24853.899999999998</v>
      </c>
    </row>
    <row r="13" spans="1:13" ht="78.75" x14ac:dyDescent="0.25">
      <c r="A13" s="13">
        <v>6</v>
      </c>
      <c r="B13" s="38" t="s">
        <v>10</v>
      </c>
      <c r="C13" s="36">
        <v>22837.1</v>
      </c>
      <c r="D13" s="36">
        <v>6507.6</v>
      </c>
      <c r="E13" s="37">
        <f t="shared" si="0"/>
        <v>28.495737199556864</v>
      </c>
      <c r="F13" s="37">
        <f t="shared" si="1"/>
        <v>-16329.499999999998</v>
      </c>
    </row>
    <row r="14" spans="1:13" ht="63" x14ac:dyDescent="0.25">
      <c r="A14" s="13">
        <v>7</v>
      </c>
      <c r="B14" s="38" t="s">
        <v>11</v>
      </c>
      <c r="C14" s="36">
        <v>11074.1</v>
      </c>
      <c r="D14" s="36">
        <v>3584.5</v>
      </c>
      <c r="E14" s="37">
        <f t="shared" si="0"/>
        <v>32.368318870156493</v>
      </c>
      <c r="F14" s="37">
        <f t="shared" si="1"/>
        <v>-7489.6</v>
      </c>
    </row>
    <row r="15" spans="1:13" ht="52.5" customHeight="1" x14ac:dyDescent="0.25">
      <c r="A15" s="13">
        <v>8</v>
      </c>
      <c r="B15" s="38" t="s">
        <v>34</v>
      </c>
      <c r="C15" s="36">
        <v>217.2</v>
      </c>
      <c r="D15" s="36">
        <v>0</v>
      </c>
      <c r="E15" s="37">
        <f t="shared" si="0"/>
        <v>0</v>
      </c>
      <c r="F15" s="37">
        <f t="shared" si="1"/>
        <v>-217.2</v>
      </c>
    </row>
    <row r="16" spans="1:13" ht="81" customHeight="1" x14ac:dyDescent="0.25">
      <c r="A16" s="13">
        <v>9</v>
      </c>
      <c r="B16" s="38" t="s">
        <v>36</v>
      </c>
      <c r="C16" s="36">
        <v>1140</v>
      </c>
      <c r="D16" s="36">
        <v>1236.5</v>
      </c>
      <c r="E16" s="37">
        <f t="shared" si="0"/>
        <v>108.46491228070177</v>
      </c>
      <c r="F16" s="37">
        <f t="shared" si="1"/>
        <v>96.5</v>
      </c>
    </row>
    <row r="17" spans="1:6" ht="94.5" x14ac:dyDescent="0.25">
      <c r="A17" s="13">
        <v>10</v>
      </c>
      <c r="B17" s="38" t="s">
        <v>28</v>
      </c>
      <c r="C17" s="36">
        <v>8844.9</v>
      </c>
      <c r="D17" s="36">
        <v>3796.5</v>
      </c>
      <c r="E17" s="37">
        <f t="shared" si="0"/>
        <v>42.923040396160502</v>
      </c>
      <c r="F17" s="37">
        <f t="shared" si="1"/>
        <v>-5048.3999999999996</v>
      </c>
    </row>
    <row r="18" spans="1:6" ht="63" x14ac:dyDescent="0.25">
      <c r="A18" s="13">
        <v>11</v>
      </c>
      <c r="B18" s="38" t="s">
        <v>37</v>
      </c>
      <c r="C18" s="36">
        <v>2044.1</v>
      </c>
      <c r="D18" s="36">
        <v>6177.9</v>
      </c>
      <c r="E18" s="37" t="s">
        <v>59</v>
      </c>
      <c r="F18" s="37">
        <f t="shared" si="1"/>
        <v>4133.7999999999993</v>
      </c>
    </row>
    <row r="19" spans="1:6" ht="47.25" x14ac:dyDescent="0.25">
      <c r="A19" s="13">
        <v>12</v>
      </c>
      <c r="B19" s="38" t="s">
        <v>8</v>
      </c>
      <c r="C19" s="36">
        <v>537.29999999999995</v>
      </c>
      <c r="D19" s="36">
        <v>537.29999999999995</v>
      </c>
      <c r="E19" s="37">
        <f t="shared" si="0"/>
        <v>100</v>
      </c>
      <c r="F19" s="37">
        <f t="shared" si="1"/>
        <v>0</v>
      </c>
    </row>
    <row r="20" spans="1:6" ht="31.5" x14ac:dyDescent="0.25">
      <c r="A20" s="13">
        <v>13</v>
      </c>
      <c r="B20" s="38" t="s">
        <v>12</v>
      </c>
      <c r="C20" s="29">
        <v>0</v>
      </c>
      <c r="D20" s="36">
        <v>0.5</v>
      </c>
      <c r="E20" s="37"/>
      <c r="F20" s="37">
        <f t="shared" si="1"/>
        <v>0.5</v>
      </c>
    </row>
    <row r="21" spans="1:6" ht="31.5" x14ac:dyDescent="0.25">
      <c r="A21" s="24">
        <v>14</v>
      </c>
      <c r="B21" s="39" t="s">
        <v>13</v>
      </c>
      <c r="C21" s="30">
        <f>C22+C23+C24</f>
        <v>1830999</v>
      </c>
      <c r="D21" s="31">
        <f>D22+D23+D24</f>
        <v>695696.79999999993</v>
      </c>
      <c r="E21" s="15">
        <f t="shared" si="0"/>
        <v>37.995476786169732</v>
      </c>
      <c r="F21" s="15">
        <f t="shared" si="1"/>
        <v>-1135302.2000000002</v>
      </c>
    </row>
    <row r="22" spans="1:6" ht="31.5" x14ac:dyDescent="0.25">
      <c r="A22" s="13">
        <v>15</v>
      </c>
      <c r="B22" s="38" t="s">
        <v>21</v>
      </c>
      <c r="C22" s="20">
        <v>0</v>
      </c>
      <c r="D22" s="36">
        <v>13.1</v>
      </c>
      <c r="E22" s="37"/>
      <c r="F22" s="37">
        <f t="shared" si="1"/>
        <v>13.1</v>
      </c>
    </row>
    <row r="23" spans="1:6" ht="31.5" x14ac:dyDescent="0.25">
      <c r="A23" s="13">
        <v>16</v>
      </c>
      <c r="B23" s="40" t="s">
        <v>14</v>
      </c>
      <c r="C23" s="36">
        <v>1855304.5</v>
      </c>
      <c r="D23" s="36">
        <v>720232.7</v>
      </c>
      <c r="E23" s="37">
        <f t="shared" si="0"/>
        <v>38.82018827637188</v>
      </c>
      <c r="F23" s="37">
        <f t="shared" si="1"/>
        <v>-1135071.8</v>
      </c>
    </row>
    <row r="24" spans="1:6" ht="47.25" x14ac:dyDescent="0.25">
      <c r="A24" s="13">
        <v>17</v>
      </c>
      <c r="B24" s="41" t="s">
        <v>15</v>
      </c>
      <c r="C24" s="36">
        <v>-24305.5</v>
      </c>
      <c r="D24" s="36">
        <v>-24549</v>
      </c>
      <c r="E24" s="37">
        <f t="shared" si="0"/>
        <v>101.00183086132768</v>
      </c>
      <c r="F24" s="37">
        <f t="shared" si="1"/>
        <v>-243.5</v>
      </c>
    </row>
    <row r="25" spans="1:6" ht="47.25" x14ac:dyDescent="0.25">
      <c r="A25" s="24">
        <v>18</v>
      </c>
      <c r="B25" s="39" t="s">
        <v>62</v>
      </c>
      <c r="C25" s="15">
        <f>C26+C27+C28+C29</f>
        <v>1024.7</v>
      </c>
      <c r="D25" s="15">
        <f>D26+D27+D28+D29</f>
        <v>357.59999999999997</v>
      </c>
      <c r="E25" s="15">
        <f t="shared" si="0"/>
        <v>34.898018932370448</v>
      </c>
      <c r="F25" s="15">
        <f t="shared" si="1"/>
        <v>-667.10000000000014</v>
      </c>
    </row>
    <row r="26" spans="1:6" ht="31.5" x14ac:dyDescent="0.25">
      <c r="A26" s="13">
        <v>19</v>
      </c>
      <c r="B26" s="38" t="s">
        <v>61</v>
      </c>
      <c r="C26" s="36">
        <v>10</v>
      </c>
      <c r="D26" s="36">
        <v>0</v>
      </c>
      <c r="E26" s="37">
        <f t="shared" si="0"/>
        <v>0</v>
      </c>
      <c r="F26" s="37">
        <f t="shared" si="1"/>
        <v>-10</v>
      </c>
    </row>
    <row r="27" spans="1:6" ht="31.5" x14ac:dyDescent="0.25">
      <c r="A27" s="13">
        <v>20</v>
      </c>
      <c r="B27" s="40" t="s">
        <v>29</v>
      </c>
      <c r="C27" s="36">
        <v>1014.2</v>
      </c>
      <c r="D27" s="36">
        <v>346.7</v>
      </c>
      <c r="E27" s="37">
        <f t="shared" si="0"/>
        <v>34.184578978505229</v>
      </c>
      <c r="F27" s="37">
        <f t="shared" si="1"/>
        <v>-667.5</v>
      </c>
    </row>
    <row r="28" spans="1:6" ht="47.25" x14ac:dyDescent="0.25">
      <c r="A28" s="13">
        <v>21</v>
      </c>
      <c r="B28" s="40" t="s">
        <v>8</v>
      </c>
      <c r="C28" s="36">
        <v>0.5</v>
      </c>
      <c r="D28" s="36">
        <v>0.5</v>
      </c>
      <c r="E28" s="37">
        <f t="shared" si="0"/>
        <v>100</v>
      </c>
      <c r="F28" s="37">
        <f t="shared" si="1"/>
        <v>0</v>
      </c>
    </row>
    <row r="29" spans="1:6" ht="31.5" x14ac:dyDescent="0.25">
      <c r="A29" s="13">
        <v>22</v>
      </c>
      <c r="B29" s="40" t="s">
        <v>12</v>
      </c>
      <c r="C29" s="36">
        <v>0</v>
      </c>
      <c r="D29" s="36">
        <v>10.4</v>
      </c>
      <c r="E29" s="37"/>
      <c r="F29" s="37">
        <f t="shared" si="1"/>
        <v>10.4</v>
      </c>
    </row>
    <row r="30" spans="1:6" ht="31.5" x14ac:dyDescent="0.25">
      <c r="A30" s="24">
        <v>23</v>
      </c>
      <c r="B30" s="39" t="s">
        <v>18</v>
      </c>
      <c r="C30" s="15">
        <f>C31+C32+C33+C34+C37+C38+C39</f>
        <v>3920.1000000000004</v>
      </c>
      <c r="D30" s="15">
        <f>D31+D32+D33+D34+D35+D36+D37+D38+D39</f>
        <v>3103.3</v>
      </c>
      <c r="E30" s="15">
        <f t="shared" si="0"/>
        <v>79.163796841917303</v>
      </c>
      <c r="F30" s="15">
        <f t="shared" si="1"/>
        <v>-816.80000000000018</v>
      </c>
    </row>
    <row r="31" spans="1:6" ht="31.5" x14ac:dyDescent="0.25">
      <c r="A31" s="13">
        <v>24</v>
      </c>
      <c r="B31" s="40" t="s">
        <v>17</v>
      </c>
      <c r="C31" s="36">
        <v>242.4</v>
      </c>
      <c r="D31" s="36">
        <v>0</v>
      </c>
      <c r="E31" s="37">
        <f t="shared" si="0"/>
        <v>0</v>
      </c>
      <c r="F31" s="37">
        <f t="shared" si="1"/>
        <v>-242.4</v>
      </c>
    </row>
    <row r="32" spans="1:6" ht="47.25" x14ac:dyDescent="0.25">
      <c r="A32" s="13">
        <v>25</v>
      </c>
      <c r="B32" s="38" t="s">
        <v>19</v>
      </c>
      <c r="C32" s="36">
        <v>1007.9</v>
      </c>
      <c r="D32" s="36">
        <v>434.1</v>
      </c>
      <c r="E32" s="37">
        <f t="shared" si="0"/>
        <v>43.069748983034032</v>
      </c>
      <c r="F32" s="37">
        <f t="shared" si="1"/>
        <v>-573.79999999999995</v>
      </c>
    </row>
    <row r="33" spans="1:6" ht="31.5" x14ac:dyDescent="0.25">
      <c r="A33" s="13">
        <v>26</v>
      </c>
      <c r="B33" s="38" t="s">
        <v>20</v>
      </c>
      <c r="C33" s="36">
        <v>22.4</v>
      </c>
      <c r="D33" s="36">
        <v>17.7</v>
      </c>
      <c r="E33" s="37">
        <f t="shared" si="0"/>
        <v>79.017857142857139</v>
      </c>
      <c r="F33" s="37">
        <f t="shared" si="1"/>
        <v>-4.6999999999999993</v>
      </c>
    </row>
    <row r="34" spans="1:6" ht="47.25" x14ac:dyDescent="0.25">
      <c r="A34" s="13">
        <v>27</v>
      </c>
      <c r="B34" s="38" t="s">
        <v>50</v>
      </c>
      <c r="C34" s="36">
        <v>23.2</v>
      </c>
      <c r="D34" s="36">
        <v>23.2</v>
      </c>
      <c r="E34" s="37">
        <f t="shared" si="0"/>
        <v>100</v>
      </c>
      <c r="F34" s="37">
        <f t="shared" si="1"/>
        <v>0</v>
      </c>
    </row>
    <row r="35" spans="1:6" ht="47.25" x14ac:dyDescent="0.25">
      <c r="A35" s="13">
        <v>28</v>
      </c>
      <c r="B35" s="38" t="s">
        <v>8</v>
      </c>
      <c r="C35" s="36">
        <v>0</v>
      </c>
      <c r="D35" s="36">
        <v>0.1</v>
      </c>
      <c r="E35" s="37"/>
      <c r="F35" s="37">
        <f t="shared" si="1"/>
        <v>0.1</v>
      </c>
    </row>
    <row r="36" spans="1:6" ht="31.5" x14ac:dyDescent="0.25">
      <c r="A36" s="13">
        <v>29</v>
      </c>
      <c r="B36" s="38" t="s">
        <v>12</v>
      </c>
      <c r="C36" s="36">
        <v>0</v>
      </c>
      <c r="D36" s="36">
        <v>3.3</v>
      </c>
      <c r="E36" s="37"/>
      <c r="F36" s="37">
        <f t="shared" si="1"/>
        <v>3.3</v>
      </c>
    </row>
    <row r="37" spans="1:6" ht="31.5" x14ac:dyDescent="0.25">
      <c r="A37" s="13">
        <v>30</v>
      </c>
      <c r="B37" s="38" t="s">
        <v>21</v>
      </c>
      <c r="C37" s="36">
        <v>147.30000000000001</v>
      </c>
      <c r="D37" s="36">
        <v>155.69999999999999</v>
      </c>
      <c r="E37" s="37">
        <f t="shared" si="0"/>
        <v>105.70264765784113</v>
      </c>
      <c r="F37" s="37">
        <f t="shared" si="1"/>
        <v>8.3999999999999773</v>
      </c>
    </row>
    <row r="38" spans="1:6" ht="47.25" x14ac:dyDescent="0.25">
      <c r="A38" s="13">
        <v>31</v>
      </c>
      <c r="B38" s="38" t="s">
        <v>26</v>
      </c>
      <c r="C38" s="36">
        <v>8</v>
      </c>
      <c r="D38" s="36">
        <v>21.6</v>
      </c>
      <c r="E38" s="37" t="s">
        <v>59</v>
      </c>
      <c r="F38" s="37">
        <f t="shared" si="1"/>
        <v>13.600000000000001</v>
      </c>
    </row>
    <row r="39" spans="1:6" ht="15.75" x14ac:dyDescent="0.25">
      <c r="A39" s="13">
        <v>32</v>
      </c>
      <c r="B39" s="42" t="s">
        <v>22</v>
      </c>
      <c r="C39" s="36">
        <v>2468.9</v>
      </c>
      <c r="D39" s="36">
        <v>2447.6</v>
      </c>
      <c r="E39" s="37">
        <f t="shared" si="0"/>
        <v>99.13726760905665</v>
      </c>
      <c r="F39" s="37">
        <f t="shared" si="1"/>
        <v>-21.300000000000182</v>
      </c>
    </row>
    <row r="40" spans="1:6" ht="31.5" x14ac:dyDescent="0.25">
      <c r="A40" s="24">
        <v>33</v>
      </c>
      <c r="B40" s="39" t="s">
        <v>23</v>
      </c>
      <c r="C40" s="15">
        <f>C41+C42</f>
        <v>698.6</v>
      </c>
      <c r="D40" s="15">
        <f>D41+D42</f>
        <v>645.1</v>
      </c>
      <c r="E40" s="15">
        <f t="shared" si="0"/>
        <v>92.341826510163187</v>
      </c>
      <c r="F40" s="15">
        <f t="shared" si="1"/>
        <v>-53.5</v>
      </c>
    </row>
    <row r="41" spans="1:6" ht="45.75" customHeight="1" x14ac:dyDescent="0.25">
      <c r="A41" s="13">
        <v>34</v>
      </c>
      <c r="B41" s="38" t="s">
        <v>58</v>
      </c>
      <c r="C41" s="36">
        <v>178.6</v>
      </c>
      <c r="D41" s="36">
        <v>178.6</v>
      </c>
      <c r="E41" s="37">
        <f t="shared" si="0"/>
        <v>100</v>
      </c>
      <c r="F41" s="37">
        <f t="shared" si="1"/>
        <v>0</v>
      </c>
    </row>
    <row r="42" spans="1:6" ht="31.5" x14ac:dyDescent="0.25">
      <c r="A42" s="13">
        <v>35</v>
      </c>
      <c r="B42" s="38" t="s">
        <v>21</v>
      </c>
      <c r="C42" s="36">
        <v>520</v>
      </c>
      <c r="D42" s="36">
        <v>466.5</v>
      </c>
      <c r="E42" s="37">
        <f t="shared" si="0"/>
        <v>89.711538461538467</v>
      </c>
      <c r="F42" s="37">
        <f t="shared" si="1"/>
        <v>-53.5</v>
      </c>
    </row>
    <row r="43" spans="1:6" ht="47.25" x14ac:dyDescent="0.25">
      <c r="A43" s="24">
        <v>36</v>
      </c>
      <c r="B43" s="39" t="s">
        <v>24</v>
      </c>
      <c r="C43" s="15">
        <f>C44+C45+C46+C47+C48+C49+C50</f>
        <v>1606.9</v>
      </c>
      <c r="D43" s="15">
        <f>D44+D45+D46+D47+D48+D49+D50</f>
        <v>2187.6999999999998</v>
      </c>
      <c r="E43" s="15">
        <f t="shared" si="0"/>
        <v>136.14412844607628</v>
      </c>
      <c r="F43" s="15">
        <f t="shared" si="1"/>
        <v>580.79999999999973</v>
      </c>
    </row>
    <row r="44" spans="1:6" ht="94.5" x14ac:dyDescent="0.25">
      <c r="A44" s="13">
        <v>37</v>
      </c>
      <c r="B44" s="38" t="s">
        <v>30</v>
      </c>
      <c r="C44" s="36">
        <v>27.2</v>
      </c>
      <c r="D44" s="36">
        <v>6.4</v>
      </c>
      <c r="E44" s="37">
        <f t="shared" si="0"/>
        <v>23.529411764705884</v>
      </c>
      <c r="F44" s="37">
        <f t="shared" si="1"/>
        <v>-20.799999999999997</v>
      </c>
    </row>
    <row r="45" spans="1:6" ht="78.75" x14ac:dyDescent="0.25">
      <c r="A45" s="13">
        <v>38</v>
      </c>
      <c r="B45" s="38" t="s">
        <v>25</v>
      </c>
      <c r="C45" s="36">
        <v>1549.5</v>
      </c>
      <c r="D45" s="36">
        <v>1841.6</v>
      </c>
      <c r="E45" s="37">
        <f t="shared" si="0"/>
        <v>118.85124233623749</v>
      </c>
      <c r="F45" s="37">
        <f t="shared" si="1"/>
        <v>292.09999999999991</v>
      </c>
    </row>
    <row r="46" spans="1:6" ht="46.5" customHeight="1" x14ac:dyDescent="0.25">
      <c r="A46" s="13">
        <v>39</v>
      </c>
      <c r="B46" s="38" t="s">
        <v>58</v>
      </c>
      <c r="C46" s="36">
        <v>0</v>
      </c>
      <c r="D46" s="36">
        <v>153.4</v>
      </c>
      <c r="E46" s="37"/>
      <c r="F46" s="37">
        <f t="shared" si="1"/>
        <v>153.4</v>
      </c>
    </row>
    <row r="47" spans="1:6" ht="78.75" x14ac:dyDescent="0.25">
      <c r="A47" s="13">
        <v>40</v>
      </c>
      <c r="B47" s="38" t="s">
        <v>31</v>
      </c>
      <c r="C47" s="36">
        <v>27.2</v>
      </c>
      <c r="D47" s="36">
        <v>10.5</v>
      </c>
      <c r="E47" s="37">
        <f t="shared" si="0"/>
        <v>38.602941176470587</v>
      </c>
      <c r="F47" s="37">
        <f t="shared" si="1"/>
        <v>-16.7</v>
      </c>
    </row>
    <row r="48" spans="1:6" ht="47.25" x14ac:dyDescent="0.25">
      <c r="A48" s="13">
        <v>41</v>
      </c>
      <c r="B48" s="38" t="s">
        <v>8</v>
      </c>
      <c r="C48" s="36">
        <v>3</v>
      </c>
      <c r="D48" s="36">
        <v>3</v>
      </c>
      <c r="E48" s="37">
        <f t="shared" si="0"/>
        <v>100</v>
      </c>
      <c r="F48" s="37">
        <f t="shared" si="1"/>
        <v>0</v>
      </c>
    </row>
    <row r="49" spans="1:6" ht="31.5" x14ac:dyDescent="0.25">
      <c r="A49" s="13">
        <v>42</v>
      </c>
      <c r="B49" s="38" t="s">
        <v>12</v>
      </c>
      <c r="C49" s="36">
        <v>0</v>
      </c>
      <c r="D49" s="36">
        <v>27.3</v>
      </c>
      <c r="E49" s="37"/>
      <c r="F49" s="37">
        <f t="shared" si="1"/>
        <v>27.3</v>
      </c>
    </row>
    <row r="50" spans="1:6" ht="31.5" x14ac:dyDescent="0.25">
      <c r="A50" s="13">
        <v>43</v>
      </c>
      <c r="B50" s="38" t="s">
        <v>21</v>
      </c>
      <c r="C50" s="36">
        <v>0</v>
      </c>
      <c r="D50" s="36">
        <v>145.5</v>
      </c>
      <c r="E50" s="37"/>
      <c r="F50" s="37">
        <f t="shared" si="1"/>
        <v>145.5</v>
      </c>
    </row>
    <row r="51" spans="1:6" ht="31.5" x14ac:dyDescent="0.25">
      <c r="A51" s="24">
        <v>44</v>
      </c>
      <c r="B51" s="39" t="s">
        <v>32</v>
      </c>
      <c r="C51" s="17">
        <f>C52+C53</f>
        <v>3261.5</v>
      </c>
      <c r="D51" s="17">
        <f>D52+D53</f>
        <v>2359</v>
      </c>
      <c r="E51" s="15">
        <f t="shared" si="0"/>
        <v>72.328683121263225</v>
      </c>
      <c r="F51" s="15">
        <f t="shared" si="1"/>
        <v>-902.5</v>
      </c>
    </row>
    <row r="52" spans="1:6" ht="31.5" x14ac:dyDescent="0.25">
      <c r="A52" s="13">
        <v>45</v>
      </c>
      <c r="B52" s="38" t="s">
        <v>33</v>
      </c>
      <c r="C52" s="18">
        <v>370</v>
      </c>
      <c r="D52" s="18">
        <v>312</v>
      </c>
      <c r="E52" s="37">
        <f t="shared" si="0"/>
        <v>84.324324324324323</v>
      </c>
      <c r="F52" s="37">
        <f t="shared" si="1"/>
        <v>-58</v>
      </c>
    </row>
    <row r="53" spans="1:6" ht="78.75" x14ac:dyDescent="0.25">
      <c r="A53" s="13">
        <v>46</v>
      </c>
      <c r="B53" s="38" t="s">
        <v>45</v>
      </c>
      <c r="C53" s="18">
        <v>2891.5</v>
      </c>
      <c r="D53" s="18">
        <v>2047</v>
      </c>
      <c r="E53" s="37">
        <f t="shared" si="0"/>
        <v>70.793705689088711</v>
      </c>
      <c r="F53" s="37">
        <f t="shared" si="1"/>
        <v>-844.5</v>
      </c>
    </row>
    <row r="54" spans="1:6" ht="15.75" x14ac:dyDescent="0.25">
      <c r="A54" s="24">
        <v>47</v>
      </c>
      <c r="B54" s="39" t="s">
        <v>60</v>
      </c>
      <c r="C54" s="17">
        <f>C55</f>
        <v>2.2999999999999998</v>
      </c>
      <c r="D54" s="17">
        <f>D55</f>
        <v>0</v>
      </c>
      <c r="E54" s="15">
        <f t="shared" si="0"/>
        <v>0</v>
      </c>
      <c r="F54" s="15">
        <f t="shared" si="1"/>
        <v>-2.2999999999999998</v>
      </c>
    </row>
    <row r="55" spans="1:6" ht="33" customHeight="1" x14ac:dyDescent="0.25">
      <c r="A55" s="13">
        <v>48</v>
      </c>
      <c r="B55" s="38" t="s">
        <v>21</v>
      </c>
      <c r="C55" s="18">
        <v>2.2999999999999998</v>
      </c>
      <c r="D55" s="18">
        <v>0</v>
      </c>
      <c r="E55" s="37">
        <f t="shared" si="0"/>
        <v>0</v>
      </c>
      <c r="F55" s="37">
        <f t="shared" si="1"/>
        <v>-2.2999999999999998</v>
      </c>
    </row>
  </sheetData>
  <mergeCells count="7">
    <mergeCell ref="A2:F2"/>
    <mergeCell ref="A5:A7"/>
    <mergeCell ref="B5:B7"/>
    <mergeCell ref="C5:C7"/>
    <mergeCell ref="D5:F5"/>
    <mergeCell ref="D6:D7"/>
    <mergeCell ref="E6:F6"/>
  </mergeCells>
  <pageMargins left="0.11811023622047245" right="0.11811023622047245" top="0.15748031496062992" bottom="0.15748031496062992" header="0.31496062992125984" footer="0.31496062992125984"/>
  <pageSetup paperSize="9" scale="7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50"/>
  <sheetViews>
    <sheetView workbookViewId="0">
      <selection activeCell="J49" sqref="J49"/>
    </sheetView>
  </sheetViews>
  <sheetFormatPr defaultRowHeight="15" x14ac:dyDescent="0.25"/>
  <cols>
    <col min="1" max="1" width="5.42578125" style="3" customWidth="1"/>
    <col min="2" max="2" width="68.140625" style="1" customWidth="1"/>
    <col min="3" max="3" width="19.140625" style="7" customWidth="1"/>
    <col min="4" max="4" width="14.42578125" style="7" customWidth="1"/>
    <col min="5" max="5" width="12" style="7" customWidth="1"/>
    <col min="6" max="6" width="16.28515625" style="7" customWidth="1"/>
    <col min="7" max="16384" width="9.140625" style="1"/>
  </cols>
  <sheetData>
    <row r="2" spans="1:13" ht="66" customHeight="1" x14ac:dyDescent="0.3">
      <c r="A2" s="59" t="s">
        <v>52</v>
      </c>
      <c r="B2" s="59"/>
      <c r="C2" s="59"/>
      <c r="D2" s="59"/>
      <c r="E2" s="59"/>
      <c r="F2" s="59"/>
      <c r="G2" s="2"/>
      <c r="H2" s="2"/>
      <c r="I2" s="2"/>
      <c r="J2" s="2"/>
      <c r="K2" s="2"/>
      <c r="L2" s="2"/>
      <c r="M2" s="2"/>
    </row>
    <row r="3" spans="1:13" ht="25.5" customHeight="1" x14ac:dyDescent="0.3">
      <c r="B3" s="32"/>
      <c r="C3" s="6"/>
      <c r="D3" s="6"/>
      <c r="E3" s="6"/>
      <c r="F3" s="6"/>
      <c r="G3" s="32"/>
      <c r="H3" s="32"/>
      <c r="I3" s="32"/>
      <c r="J3" s="32"/>
      <c r="K3" s="32"/>
      <c r="L3" s="32"/>
      <c r="M3" s="32"/>
    </row>
    <row r="4" spans="1:13" x14ac:dyDescent="0.25">
      <c r="F4" s="8" t="s">
        <v>6</v>
      </c>
    </row>
    <row r="5" spans="1:13" ht="29.25" customHeight="1" x14ac:dyDescent="0.25">
      <c r="A5" s="60" t="s">
        <v>0</v>
      </c>
      <c r="B5" s="61" t="s">
        <v>1</v>
      </c>
      <c r="C5" s="62" t="s">
        <v>51</v>
      </c>
      <c r="D5" s="62" t="s">
        <v>53</v>
      </c>
      <c r="E5" s="62"/>
      <c r="F5" s="62"/>
    </row>
    <row r="6" spans="1:13" ht="27.75" customHeight="1" x14ac:dyDescent="0.25">
      <c r="A6" s="60"/>
      <c r="B6" s="61"/>
      <c r="C6" s="62"/>
      <c r="D6" s="62" t="s">
        <v>2</v>
      </c>
      <c r="E6" s="62" t="s">
        <v>3</v>
      </c>
      <c r="F6" s="62"/>
    </row>
    <row r="7" spans="1:13" ht="21" customHeight="1" x14ac:dyDescent="0.25">
      <c r="A7" s="60"/>
      <c r="B7" s="61"/>
      <c r="C7" s="62"/>
      <c r="D7" s="62"/>
      <c r="E7" s="33" t="s">
        <v>4</v>
      </c>
      <c r="F7" s="33" t="s">
        <v>5</v>
      </c>
    </row>
    <row r="8" spans="1:13" ht="15.75" x14ac:dyDescent="0.25">
      <c r="A8" s="24">
        <v>1</v>
      </c>
      <c r="B8" s="14" t="s">
        <v>7</v>
      </c>
      <c r="C8" s="15">
        <f>C9+C10+C11</f>
        <v>73.400000000000006</v>
      </c>
      <c r="D8" s="15">
        <f>D9+D10+D11</f>
        <v>75.8</v>
      </c>
      <c r="E8" s="15">
        <f>D8/C8*100</f>
        <v>103.26975476839235</v>
      </c>
      <c r="F8" s="15">
        <f>D8-C8</f>
        <v>2.3999999999999915</v>
      </c>
    </row>
    <row r="9" spans="1:13" ht="47.25" x14ac:dyDescent="0.25">
      <c r="A9" s="13">
        <v>2</v>
      </c>
      <c r="B9" s="9" t="s">
        <v>27</v>
      </c>
      <c r="C9" s="33">
        <v>20</v>
      </c>
      <c r="D9" s="33">
        <v>14.4</v>
      </c>
      <c r="E9" s="33">
        <f t="shared" ref="E9:E48" si="0">D9/C9*100</f>
        <v>72</v>
      </c>
      <c r="F9" s="33">
        <f t="shared" ref="F9:F50" si="1">D9-C9</f>
        <v>-5.6</v>
      </c>
    </row>
    <row r="10" spans="1:13" ht="47.25" x14ac:dyDescent="0.25">
      <c r="A10" s="13">
        <v>3</v>
      </c>
      <c r="B10" s="9" t="s">
        <v>8</v>
      </c>
      <c r="C10" s="33">
        <v>53.4</v>
      </c>
      <c r="D10" s="33">
        <v>53.4</v>
      </c>
      <c r="E10" s="33">
        <f t="shared" si="0"/>
        <v>100</v>
      </c>
      <c r="F10" s="33">
        <f t="shared" si="1"/>
        <v>0</v>
      </c>
    </row>
    <row r="11" spans="1:13" ht="31.5" x14ac:dyDescent="0.25">
      <c r="A11" s="13">
        <v>4</v>
      </c>
      <c r="B11" s="9" t="s">
        <v>21</v>
      </c>
      <c r="C11" s="33">
        <v>0</v>
      </c>
      <c r="D11" s="33">
        <v>8</v>
      </c>
      <c r="E11" s="15"/>
      <c r="F11" s="33">
        <f t="shared" si="1"/>
        <v>8</v>
      </c>
    </row>
    <row r="12" spans="1:13" ht="31.5" x14ac:dyDescent="0.25">
      <c r="A12" s="24">
        <v>5</v>
      </c>
      <c r="B12" s="10" t="s">
        <v>9</v>
      </c>
      <c r="C12" s="15">
        <f>C13+C14+C15+C16+C17+C18+C19+C20</f>
        <v>46678.299999999996</v>
      </c>
      <c r="D12" s="15">
        <f>D13+D14+D15+D16+D17+D18+D19+D20</f>
        <v>17363.699999999997</v>
      </c>
      <c r="E12" s="15">
        <f t="shared" si="0"/>
        <v>37.198655478027263</v>
      </c>
      <c r="F12" s="15">
        <f t="shared" si="1"/>
        <v>-29314.6</v>
      </c>
    </row>
    <row r="13" spans="1:13" ht="78.75" x14ac:dyDescent="0.25">
      <c r="A13" s="13">
        <v>6</v>
      </c>
      <c r="B13" s="9" t="s">
        <v>10</v>
      </c>
      <c r="C13" s="33">
        <v>22837.1</v>
      </c>
      <c r="D13" s="33">
        <v>5291.4</v>
      </c>
      <c r="E13" s="33">
        <f t="shared" si="0"/>
        <v>23.170192362427805</v>
      </c>
      <c r="F13" s="33">
        <f t="shared" si="1"/>
        <v>-17545.699999999997</v>
      </c>
    </row>
    <row r="14" spans="1:13" ht="63" x14ac:dyDescent="0.25">
      <c r="A14" s="13">
        <v>7</v>
      </c>
      <c r="B14" s="9" t="s">
        <v>11</v>
      </c>
      <c r="C14" s="33">
        <v>11074.1</v>
      </c>
      <c r="D14" s="33">
        <v>2920.5</v>
      </c>
      <c r="E14" s="33">
        <f t="shared" si="0"/>
        <v>26.372346285476922</v>
      </c>
      <c r="F14" s="33">
        <f t="shared" si="1"/>
        <v>-8153.6</v>
      </c>
    </row>
    <row r="15" spans="1:13" ht="52.5" customHeight="1" x14ac:dyDescent="0.25">
      <c r="A15" s="13">
        <v>8</v>
      </c>
      <c r="B15" s="9" t="s">
        <v>34</v>
      </c>
      <c r="C15" s="33">
        <v>217.2</v>
      </c>
      <c r="D15" s="33">
        <v>0</v>
      </c>
      <c r="E15" s="33">
        <f t="shared" si="0"/>
        <v>0</v>
      </c>
      <c r="F15" s="33">
        <f t="shared" si="1"/>
        <v>-217.2</v>
      </c>
    </row>
    <row r="16" spans="1:13" ht="81" customHeight="1" x14ac:dyDescent="0.25">
      <c r="A16" s="13">
        <v>9</v>
      </c>
      <c r="B16" s="9" t="s">
        <v>36</v>
      </c>
      <c r="C16" s="33">
        <v>1140</v>
      </c>
      <c r="D16" s="33">
        <v>826.4</v>
      </c>
      <c r="E16" s="33">
        <f t="shared" si="0"/>
        <v>72.491228070175438</v>
      </c>
      <c r="F16" s="33">
        <f t="shared" si="1"/>
        <v>-313.60000000000002</v>
      </c>
    </row>
    <row r="17" spans="1:6" ht="94.5" x14ac:dyDescent="0.25">
      <c r="A17" s="13">
        <v>10</v>
      </c>
      <c r="B17" s="9" t="s">
        <v>28</v>
      </c>
      <c r="C17" s="33">
        <v>8844.9</v>
      </c>
      <c r="D17" s="33">
        <v>3003.8</v>
      </c>
      <c r="E17" s="33">
        <f t="shared" si="0"/>
        <v>33.960813576185153</v>
      </c>
      <c r="F17" s="33">
        <f t="shared" si="1"/>
        <v>-5841.0999999999995</v>
      </c>
    </row>
    <row r="18" spans="1:6" ht="63" x14ac:dyDescent="0.25">
      <c r="A18" s="13">
        <v>11</v>
      </c>
      <c r="B18" s="9" t="s">
        <v>37</v>
      </c>
      <c r="C18" s="33">
        <v>2044.1</v>
      </c>
      <c r="D18" s="33">
        <v>4799.6000000000004</v>
      </c>
      <c r="E18" s="33" t="s">
        <v>54</v>
      </c>
      <c r="F18" s="33">
        <f t="shared" si="1"/>
        <v>2755.5000000000005</v>
      </c>
    </row>
    <row r="19" spans="1:6" ht="47.25" x14ac:dyDescent="0.25">
      <c r="A19" s="13">
        <v>12</v>
      </c>
      <c r="B19" s="9" t="s">
        <v>8</v>
      </c>
      <c r="C19" s="33">
        <v>520.9</v>
      </c>
      <c r="D19" s="33">
        <v>520.9</v>
      </c>
      <c r="E19" s="33">
        <f t="shared" si="0"/>
        <v>100</v>
      </c>
      <c r="F19" s="33">
        <f t="shared" si="1"/>
        <v>0</v>
      </c>
    </row>
    <row r="20" spans="1:6" ht="31.5" x14ac:dyDescent="0.25">
      <c r="A20" s="13">
        <v>13</v>
      </c>
      <c r="B20" s="9" t="s">
        <v>12</v>
      </c>
      <c r="C20" s="29">
        <v>0</v>
      </c>
      <c r="D20" s="33">
        <v>1.1000000000000001</v>
      </c>
      <c r="E20" s="15"/>
      <c r="F20" s="33">
        <f t="shared" si="1"/>
        <v>1.1000000000000001</v>
      </c>
    </row>
    <row r="21" spans="1:6" ht="31.5" x14ac:dyDescent="0.25">
      <c r="A21" s="24">
        <v>14</v>
      </c>
      <c r="B21" s="10" t="s">
        <v>13</v>
      </c>
      <c r="C21" s="30">
        <f>C23+C24+C25</f>
        <v>1821397.9000000001</v>
      </c>
      <c r="D21" s="31">
        <f>D22+D23+D24+D25</f>
        <v>439535.5</v>
      </c>
      <c r="E21" s="15">
        <f t="shared" si="0"/>
        <v>24.131767144345559</v>
      </c>
      <c r="F21" s="15">
        <f t="shared" si="1"/>
        <v>-1381862.4000000001</v>
      </c>
    </row>
    <row r="22" spans="1:6" ht="31.5" x14ac:dyDescent="0.25">
      <c r="A22" s="13">
        <v>15</v>
      </c>
      <c r="B22" s="9" t="s">
        <v>12</v>
      </c>
      <c r="C22" s="20">
        <v>0</v>
      </c>
      <c r="D22" s="34">
        <v>24</v>
      </c>
      <c r="E22" s="33"/>
      <c r="F22" s="33">
        <f>D22-C22</f>
        <v>24</v>
      </c>
    </row>
    <row r="23" spans="1:6" ht="31.5" x14ac:dyDescent="0.25">
      <c r="A23" s="13">
        <v>16</v>
      </c>
      <c r="B23" s="9" t="s">
        <v>21</v>
      </c>
      <c r="C23" s="20">
        <v>0</v>
      </c>
      <c r="D23" s="33">
        <v>13.1</v>
      </c>
      <c r="E23" s="15"/>
      <c r="F23" s="33">
        <f t="shared" si="1"/>
        <v>13.1</v>
      </c>
    </row>
    <row r="24" spans="1:6" ht="31.5" x14ac:dyDescent="0.25">
      <c r="A24" s="13">
        <v>17</v>
      </c>
      <c r="B24" s="12" t="s">
        <v>14</v>
      </c>
      <c r="C24" s="33">
        <v>1845701.6</v>
      </c>
      <c r="D24" s="33">
        <v>463748.5</v>
      </c>
      <c r="E24" s="33">
        <f t="shared" si="0"/>
        <v>25.125865416164778</v>
      </c>
      <c r="F24" s="33">
        <f t="shared" si="1"/>
        <v>-1381953.1</v>
      </c>
    </row>
    <row r="25" spans="1:6" ht="47.25" x14ac:dyDescent="0.25">
      <c r="A25" s="13">
        <v>18</v>
      </c>
      <c r="B25" s="11" t="s">
        <v>15</v>
      </c>
      <c r="C25" s="33">
        <v>-24303.7</v>
      </c>
      <c r="D25" s="33">
        <v>-24250.1</v>
      </c>
      <c r="E25" s="33">
        <f t="shared" si="0"/>
        <v>99.779457448865799</v>
      </c>
      <c r="F25" s="33">
        <f t="shared" si="1"/>
        <v>53.600000000002183</v>
      </c>
    </row>
    <row r="26" spans="1:6" ht="47.25" x14ac:dyDescent="0.25">
      <c r="A26" s="24">
        <v>19</v>
      </c>
      <c r="B26" s="5" t="s">
        <v>16</v>
      </c>
      <c r="C26" s="15">
        <f>C27+C28+C29</f>
        <v>1024.2</v>
      </c>
      <c r="D26" s="15">
        <f>D27+D28+D29</f>
        <v>260.5</v>
      </c>
      <c r="E26" s="15">
        <f t="shared" si="0"/>
        <v>25.434485452060144</v>
      </c>
      <c r="F26" s="15">
        <f t="shared" si="1"/>
        <v>-763.7</v>
      </c>
    </row>
    <row r="27" spans="1:6" ht="31.5" x14ac:dyDescent="0.25">
      <c r="A27" s="13">
        <v>20</v>
      </c>
      <c r="B27" s="4" t="s">
        <v>46</v>
      </c>
      <c r="C27" s="33">
        <v>10</v>
      </c>
      <c r="D27" s="33">
        <v>0</v>
      </c>
      <c r="E27" s="33">
        <f t="shared" si="0"/>
        <v>0</v>
      </c>
      <c r="F27" s="33">
        <f t="shared" si="1"/>
        <v>-10</v>
      </c>
    </row>
    <row r="28" spans="1:6" ht="31.5" x14ac:dyDescent="0.25">
      <c r="A28" s="13">
        <v>21</v>
      </c>
      <c r="B28" s="12" t="s">
        <v>29</v>
      </c>
      <c r="C28" s="33">
        <v>1014.2</v>
      </c>
      <c r="D28" s="33">
        <v>260</v>
      </c>
      <c r="E28" s="33">
        <f t="shared" si="0"/>
        <v>25.635969236836914</v>
      </c>
      <c r="F28" s="33">
        <f t="shared" si="1"/>
        <v>-754.2</v>
      </c>
    </row>
    <row r="29" spans="1:6" ht="31.5" x14ac:dyDescent="0.25">
      <c r="A29" s="13">
        <v>22</v>
      </c>
      <c r="B29" s="12" t="s">
        <v>12</v>
      </c>
      <c r="C29" s="33">
        <v>0</v>
      </c>
      <c r="D29" s="33">
        <v>0.5</v>
      </c>
      <c r="E29" s="15"/>
      <c r="F29" s="33">
        <f t="shared" si="1"/>
        <v>0.5</v>
      </c>
    </row>
    <row r="30" spans="1:6" ht="31.5" x14ac:dyDescent="0.25">
      <c r="A30" s="24">
        <v>23</v>
      </c>
      <c r="B30" s="5" t="s">
        <v>18</v>
      </c>
      <c r="C30" s="15">
        <f>C31+C32+C33+C34+C36+C37+C38</f>
        <v>3643.8</v>
      </c>
      <c r="D30" s="15">
        <f>D31+D32+D33+D34+D35+D36+D37+D38</f>
        <v>550.5</v>
      </c>
      <c r="E30" s="15">
        <f t="shared" si="0"/>
        <v>15.107854437674954</v>
      </c>
      <c r="F30" s="15">
        <f t="shared" si="1"/>
        <v>-3093.3</v>
      </c>
    </row>
    <row r="31" spans="1:6" ht="31.5" x14ac:dyDescent="0.25">
      <c r="A31" s="13">
        <v>24</v>
      </c>
      <c r="B31" s="12" t="s">
        <v>17</v>
      </c>
      <c r="C31" s="33">
        <v>242.4</v>
      </c>
      <c r="D31" s="33">
        <v>0</v>
      </c>
      <c r="E31" s="33">
        <f t="shared" si="0"/>
        <v>0</v>
      </c>
      <c r="F31" s="33">
        <f t="shared" si="1"/>
        <v>-242.4</v>
      </c>
    </row>
    <row r="32" spans="1:6" ht="47.25" x14ac:dyDescent="0.25">
      <c r="A32" s="13">
        <v>25</v>
      </c>
      <c r="B32" s="4" t="s">
        <v>19</v>
      </c>
      <c r="C32" s="33">
        <v>893.4</v>
      </c>
      <c r="D32" s="33">
        <v>350.5</v>
      </c>
      <c r="E32" s="33">
        <f t="shared" si="0"/>
        <v>39.232146854712333</v>
      </c>
      <c r="F32" s="33">
        <f t="shared" si="1"/>
        <v>-542.9</v>
      </c>
    </row>
    <row r="33" spans="1:6" ht="31.5" x14ac:dyDescent="0.25">
      <c r="A33" s="13">
        <v>26</v>
      </c>
      <c r="B33" s="4" t="s">
        <v>20</v>
      </c>
      <c r="C33" s="33">
        <v>22.4</v>
      </c>
      <c r="D33" s="33">
        <v>14.7</v>
      </c>
      <c r="E33" s="33">
        <f t="shared" si="0"/>
        <v>65.625</v>
      </c>
      <c r="F33" s="33">
        <f t="shared" si="1"/>
        <v>-7.6999999999999993</v>
      </c>
    </row>
    <row r="34" spans="1:6" ht="47.25" x14ac:dyDescent="0.25">
      <c r="A34" s="13">
        <v>27</v>
      </c>
      <c r="B34" s="4" t="s">
        <v>50</v>
      </c>
      <c r="C34" s="33">
        <v>44.3</v>
      </c>
      <c r="D34" s="33">
        <v>23.2</v>
      </c>
      <c r="E34" s="33">
        <f t="shared" si="0"/>
        <v>52.370203160270876</v>
      </c>
      <c r="F34" s="33">
        <f t="shared" si="1"/>
        <v>-21.099999999999998</v>
      </c>
    </row>
    <row r="35" spans="1:6" ht="47.25" x14ac:dyDescent="0.25">
      <c r="A35" s="13">
        <v>28</v>
      </c>
      <c r="B35" s="4" t="s">
        <v>8</v>
      </c>
      <c r="C35" s="33">
        <v>0</v>
      </c>
      <c r="D35" s="33">
        <v>0.1</v>
      </c>
      <c r="E35" s="33"/>
      <c r="F35" s="33">
        <f t="shared" si="1"/>
        <v>0.1</v>
      </c>
    </row>
    <row r="36" spans="1:6" ht="31.5" x14ac:dyDescent="0.25">
      <c r="A36" s="13">
        <v>29</v>
      </c>
      <c r="B36" s="4" t="s">
        <v>21</v>
      </c>
      <c r="C36" s="33">
        <v>0</v>
      </c>
      <c r="D36" s="33">
        <v>152.4</v>
      </c>
      <c r="E36" s="33"/>
      <c r="F36" s="33">
        <f t="shared" si="1"/>
        <v>152.4</v>
      </c>
    </row>
    <row r="37" spans="1:6" ht="47.25" x14ac:dyDescent="0.25">
      <c r="A37" s="13">
        <v>30</v>
      </c>
      <c r="B37" s="4" t="s">
        <v>26</v>
      </c>
      <c r="C37" s="33">
        <v>8</v>
      </c>
      <c r="D37" s="33">
        <v>9.6</v>
      </c>
      <c r="E37" s="33">
        <f t="shared" si="0"/>
        <v>120</v>
      </c>
      <c r="F37" s="33">
        <f t="shared" si="1"/>
        <v>1.5999999999999996</v>
      </c>
    </row>
    <row r="38" spans="1:6" ht="15.75" x14ac:dyDescent="0.25">
      <c r="A38" s="13">
        <v>31</v>
      </c>
      <c r="B38" s="19" t="s">
        <v>22</v>
      </c>
      <c r="C38" s="33">
        <v>2433.3000000000002</v>
      </c>
      <c r="D38" s="33">
        <v>0</v>
      </c>
      <c r="E38" s="33">
        <f t="shared" si="0"/>
        <v>0</v>
      </c>
      <c r="F38" s="33">
        <f t="shared" si="1"/>
        <v>-2433.3000000000002</v>
      </c>
    </row>
    <row r="39" spans="1:6" ht="31.5" x14ac:dyDescent="0.25">
      <c r="A39" s="24">
        <v>32</v>
      </c>
      <c r="B39" s="5" t="s">
        <v>23</v>
      </c>
      <c r="C39" s="15">
        <f>C40+C41</f>
        <v>698.6</v>
      </c>
      <c r="D39" s="15">
        <f>D40+D41</f>
        <v>641.6</v>
      </c>
      <c r="E39" s="15">
        <f t="shared" si="0"/>
        <v>91.840824506155172</v>
      </c>
      <c r="F39" s="15">
        <f t="shared" si="1"/>
        <v>-57</v>
      </c>
    </row>
    <row r="40" spans="1:6" ht="31.5" x14ac:dyDescent="0.25">
      <c r="A40" s="13">
        <v>33</v>
      </c>
      <c r="B40" s="23" t="s">
        <v>38</v>
      </c>
      <c r="C40" s="33">
        <v>178.6</v>
      </c>
      <c r="D40" s="33">
        <v>178.6</v>
      </c>
      <c r="E40" s="33">
        <f t="shared" si="0"/>
        <v>100</v>
      </c>
      <c r="F40" s="33">
        <f t="shared" si="1"/>
        <v>0</v>
      </c>
    </row>
    <row r="41" spans="1:6" ht="31.5" x14ac:dyDescent="0.25">
      <c r="A41" s="13">
        <v>34</v>
      </c>
      <c r="B41" s="4" t="s">
        <v>21</v>
      </c>
      <c r="C41" s="33">
        <v>520</v>
      </c>
      <c r="D41" s="33">
        <v>463</v>
      </c>
      <c r="E41" s="33">
        <f t="shared" si="0"/>
        <v>89.038461538461533</v>
      </c>
      <c r="F41" s="33">
        <f t="shared" si="1"/>
        <v>-57</v>
      </c>
    </row>
    <row r="42" spans="1:6" ht="47.25" x14ac:dyDescent="0.25">
      <c r="A42" s="24">
        <v>35</v>
      </c>
      <c r="B42" s="5" t="s">
        <v>24</v>
      </c>
      <c r="C42" s="15">
        <f>C43+C44+C45+C46</f>
        <v>1606.9</v>
      </c>
      <c r="D42" s="15">
        <f>D43+D44+D45+D46+D47</f>
        <v>1542</v>
      </c>
      <c r="E42" s="15">
        <f t="shared" si="0"/>
        <v>95.961167465305863</v>
      </c>
      <c r="F42" s="15">
        <f t="shared" si="1"/>
        <v>-64.900000000000091</v>
      </c>
    </row>
    <row r="43" spans="1:6" ht="94.5" x14ac:dyDescent="0.25">
      <c r="A43" s="13">
        <v>36</v>
      </c>
      <c r="B43" s="4" t="s">
        <v>30</v>
      </c>
      <c r="C43" s="33">
        <v>27.2</v>
      </c>
      <c r="D43" s="33">
        <v>5.6</v>
      </c>
      <c r="E43" s="33">
        <f t="shared" si="0"/>
        <v>20.588235294117645</v>
      </c>
      <c r="F43" s="33">
        <f t="shared" si="1"/>
        <v>-21.6</v>
      </c>
    </row>
    <row r="44" spans="1:6" ht="78.75" x14ac:dyDescent="0.25">
      <c r="A44" s="13">
        <v>37</v>
      </c>
      <c r="B44" s="4" t="s">
        <v>25</v>
      </c>
      <c r="C44" s="33">
        <v>1549.5</v>
      </c>
      <c r="D44" s="33">
        <v>1522.1</v>
      </c>
      <c r="E44" s="33">
        <f t="shared" si="0"/>
        <v>98.231687641174574</v>
      </c>
      <c r="F44" s="33">
        <f t="shared" si="1"/>
        <v>-27.400000000000091</v>
      </c>
    </row>
    <row r="45" spans="1:6" ht="78.75" x14ac:dyDescent="0.25">
      <c r="A45" s="13">
        <v>38</v>
      </c>
      <c r="B45" s="4" t="s">
        <v>31</v>
      </c>
      <c r="C45" s="33">
        <v>27.2</v>
      </c>
      <c r="D45" s="33">
        <v>9.4</v>
      </c>
      <c r="E45" s="33">
        <f t="shared" si="0"/>
        <v>34.558823529411768</v>
      </c>
      <c r="F45" s="33">
        <f t="shared" si="1"/>
        <v>-17.799999999999997</v>
      </c>
    </row>
    <row r="46" spans="1:6" ht="47.25" x14ac:dyDescent="0.25">
      <c r="A46" s="13">
        <v>39</v>
      </c>
      <c r="B46" s="4" t="s">
        <v>8</v>
      </c>
      <c r="C46" s="33">
        <v>3</v>
      </c>
      <c r="D46" s="33">
        <v>3</v>
      </c>
      <c r="E46" s="33">
        <f t="shared" si="0"/>
        <v>100</v>
      </c>
      <c r="F46" s="33">
        <f t="shared" si="1"/>
        <v>0</v>
      </c>
    </row>
    <row r="47" spans="1:6" ht="31.5" x14ac:dyDescent="0.25">
      <c r="A47" s="13">
        <v>40</v>
      </c>
      <c r="B47" s="4" t="s">
        <v>12</v>
      </c>
      <c r="C47" s="33">
        <v>0</v>
      </c>
      <c r="D47" s="33">
        <v>1.9</v>
      </c>
      <c r="E47" s="15"/>
      <c r="F47" s="33">
        <f t="shared" si="1"/>
        <v>1.9</v>
      </c>
    </row>
    <row r="48" spans="1:6" ht="31.5" x14ac:dyDescent="0.25">
      <c r="A48" s="24">
        <v>41</v>
      </c>
      <c r="B48" s="5" t="s">
        <v>32</v>
      </c>
      <c r="C48" s="17">
        <f>C49+C50</f>
        <v>110</v>
      </c>
      <c r="D48" s="17">
        <f>D49+D50</f>
        <v>2334</v>
      </c>
      <c r="E48" s="15">
        <f t="shared" si="0"/>
        <v>2121.818181818182</v>
      </c>
      <c r="F48" s="15">
        <f t="shared" si="1"/>
        <v>2224</v>
      </c>
    </row>
    <row r="49" spans="1:6" ht="31.5" x14ac:dyDescent="0.25">
      <c r="A49" s="13">
        <v>42</v>
      </c>
      <c r="B49" s="4" t="s">
        <v>33</v>
      </c>
      <c r="C49" s="18">
        <v>110</v>
      </c>
      <c r="D49" s="18">
        <v>287</v>
      </c>
      <c r="E49" s="33" t="s">
        <v>54</v>
      </c>
      <c r="F49" s="33">
        <f t="shared" si="1"/>
        <v>177</v>
      </c>
    </row>
    <row r="50" spans="1:6" ht="80.25" customHeight="1" x14ac:dyDescent="0.25">
      <c r="A50" s="13">
        <v>43</v>
      </c>
      <c r="B50" s="4" t="s">
        <v>45</v>
      </c>
      <c r="C50" s="18">
        <v>0</v>
      </c>
      <c r="D50" s="18">
        <v>2047</v>
      </c>
      <c r="E50" s="33"/>
      <c r="F50" s="33">
        <f t="shared" si="1"/>
        <v>2047</v>
      </c>
    </row>
  </sheetData>
  <mergeCells count="7">
    <mergeCell ref="A2:F2"/>
    <mergeCell ref="A5:A7"/>
    <mergeCell ref="B5:B7"/>
    <mergeCell ref="C5:C7"/>
    <mergeCell ref="D5:F5"/>
    <mergeCell ref="D6:D7"/>
    <mergeCell ref="E6:F6"/>
  </mergeCells>
  <pageMargins left="0.7" right="0.7" top="0.75" bottom="0.75" header="0.3" footer="0.3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на 01.01.2016</vt:lpstr>
      <vt:lpstr>на 01.12.2015  </vt:lpstr>
      <vt:lpstr>на 01.11.2015  </vt:lpstr>
      <vt:lpstr>на 01.10.2015 </vt:lpstr>
      <vt:lpstr>на 01.09.2015</vt:lpstr>
      <vt:lpstr>на 01.08.2015</vt:lpstr>
      <vt:lpstr>на 01.07.2015</vt:lpstr>
      <vt:lpstr>на 01.06.2015</vt:lpstr>
      <vt:lpstr>на 01.05.2015</vt:lpstr>
      <vt:lpstr>на 01.04.2015</vt:lpstr>
      <vt:lpstr>на 01.03.2015 </vt:lpstr>
      <vt:lpstr>на 01.02.2015</vt:lpstr>
    </vt:vector>
  </TitlesOfParts>
  <Company>МКУ "ФУ г. Канска"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pleskach</dc:creator>
  <cp:lastModifiedBy>116</cp:lastModifiedBy>
  <cp:lastPrinted>2016-01-19T04:20:42Z</cp:lastPrinted>
  <dcterms:created xsi:type="dcterms:W3CDTF">2013-06-21T00:40:31Z</dcterms:created>
  <dcterms:modified xsi:type="dcterms:W3CDTF">2016-01-19T04:38:41Z</dcterms:modified>
</cp:coreProperties>
</file>