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1.2017" sheetId="35" r:id="rId1"/>
    <sheet name="на 01.12.2016  " sheetId="34" r:id="rId2"/>
    <sheet name="на 01.11.2016 " sheetId="33" r:id="rId3"/>
    <sheet name="на 01.10.2016" sheetId="32" r:id="rId4"/>
    <sheet name="на 01.09.2016  " sheetId="31" r:id="rId5"/>
    <sheet name="на 01.08.2016 " sheetId="30" r:id="rId6"/>
    <sheet name="на 01.07.2016" sheetId="29" r:id="rId7"/>
    <sheet name="на 01.06.2016   " sheetId="28" r:id="rId8"/>
    <sheet name="на 01.05.2016   " sheetId="27" r:id="rId9"/>
    <sheet name="на 01.04.2016  " sheetId="26" r:id="rId10"/>
    <sheet name="на 01.03.2016 " sheetId="25" r:id="rId11"/>
    <sheet name="на 01.02.2016" sheetId="24" r:id="rId12"/>
  </sheets>
  <calcPr calcId="145621"/>
</workbook>
</file>

<file path=xl/calcChain.xml><?xml version="1.0" encoding="utf-8"?>
<calcChain xmlns="http://schemas.openxmlformats.org/spreadsheetml/2006/main">
  <c r="F53" i="35" l="1"/>
  <c r="F52" i="35"/>
  <c r="F50" i="35"/>
  <c r="F49" i="35"/>
  <c r="F48" i="35"/>
  <c r="F47" i="35"/>
  <c r="F46" i="35"/>
  <c r="F44" i="35"/>
  <c r="F43" i="35"/>
  <c r="F42" i="35"/>
  <c r="F41" i="35"/>
  <c r="F40" i="35"/>
  <c r="F38" i="35"/>
  <c r="F35" i="35"/>
  <c r="F34" i="35"/>
  <c r="F32" i="35"/>
  <c r="F31" i="35"/>
  <c r="F30" i="35"/>
  <c r="F29" i="35"/>
  <c r="F23" i="35"/>
  <c r="F21" i="35"/>
  <c r="F17" i="35"/>
  <c r="F16" i="35"/>
  <c r="F15" i="35"/>
  <c r="F13" i="35"/>
  <c r="F12" i="35"/>
  <c r="F11" i="35"/>
  <c r="F9" i="35"/>
  <c r="F8" i="35"/>
  <c r="E54" i="35"/>
  <c r="E51" i="35"/>
  <c r="E50" i="35"/>
  <c r="E49" i="35"/>
  <c r="E48" i="35"/>
  <c r="E47" i="35"/>
  <c r="E46" i="35"/>
  <c r="E45" i="35"/>
  <c r="E44" i="35"/>
  <c r="E43" i="35"/>
  <c r="E41" i="35"/>
  <c r="E40" i="35"/>
  <c r="E39" i="35"/>
  <c r="E38" i="35"/>
  <c r="E37" i="35"/>
  <c r="E36" i="35"/>
  <c r="E35" i="35"/>
  <c r="E33" i="35"/>
  <c r="E32" i="35"/>
  <c r="E31" i="35"/>
  <c r="E30" i="35"/>
  <c r="E29" i="35"/>
  <c r="E28" i="35"/>
  <c r="E27" i="35"/>
  <c r="E26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D48" i="35"/>
  <c r="D52" i="35"/>
  <c r="C52" i="35"/>
  <c r="C48" i="35"/>
  <c r="D46" i="35"/>
  <c r="C46" i="35"/>
  <c r="D41" i="35"/>
  <c r="C41" i="35"/>
  <c r="D38" i="35"/>
  <c r="C38" i="35"/>
  <c r="D29" i="35"/>
  <c r="C29" i="35"/>
  <c r="D25" i="35"/>
  <c r="C25" i="35"/>
  <c r="D21" i="35"/>
  <c r="C21" i="35"/>
  <c r="D11" i="35"/>
  <c r="C11" i="35"/>
  <c r="D8" i="35"/>
  <c r="C8" i="35"/>
  <c r="E25" i="35" l="1"/>
  <c r="F54" i="34"/>
  <c r="F53" i="34"/>
  <c r="F51" i="34"/>
  <c r="F50" i="34"/>
  <c r="F49" i="34"/>
  <c r="F48" i="34"/>
  <c r="F44" i="34"/>
  <c r="F43" i="34"/>
  <c r="F42" i="34"/>
  <c r="F41" i="34"/>
  <c r="F40" i="34"/>
  <c r="F38" i="34"/>
  <c r="F35" i="34"/>
  <c r="F34" i="34"/>
  <c r="F32" i="34"/>
  <c r="F31" i="34"/>
  <c r="F30" i="34"/>
  <c r="F29" i="34"/>
  <c r="F26" i="34"/>
  <c r="F23" i="34"/>
  <c r="F22" i="34"/>
  <c r="F21" i="34"/>
  <c r="F17" i="34"/>
  <c r="F16" i="34"/>
  <c r="F15" i="34"/>
  <c r="F13" i="34"/>
  <c r="F12" i="34"/>
  <c r="F11" i="34"/>
  <c r="F9" i="34"/>
  <c r="E55" i="34"/>
  <c r="E53" i="34"/>
  <c r="E52" i="34"/>
  <c r="E50" i="34"/>
  <c r="E49" i="34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3" i="34"/>
  <c r="E32" i="34"/>
  <c r="E31" i="34"/>
  <c r="E30" i="34"/>
  <c r="E29" i="34"/>
  <c r="E28" i="34"/>
  <c r="E27" i="34"/>
  <c r="E26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D48" i="34" l="1"/>
  <c r="C38" i="34"/>
  <c r="D53" i="34"/>
  <c r="C53" i="34"/>
  <c r="C48" i="34"/>
  <c r="D46" i="34"/>
  <c r="C46" i="34"/>
  <c r="D41" i="34"/>
  <c r="C41" i="34"/>
  <c r="D38" i="34"/>
  <c r="D29" i="34"/>
  <c r="C29" i="34"/>
  <c r="D25" i="34"/>
  <c r="C25" i="34"/>
  <c r="D21" i="34"/>
  <c r="C21" i="34"/>
  <c r="D11" i="34"/>
  <c r="C11" i="34"/>
  <c r="D8" i="34"/>
  <c r="C8" i="34"/>
  <c r="F25" i="34" l="1"/>
  <c r="E25" i="34"/>
  <c r="F8" i="34"/>
  <c r="E8" i="34"/>
  <c r="D48" i="33"/>
  <c r="F48" i="33" s="1"/>
  <c r="F39" i="33"/>
  <c r="D38" i="33"/>
  <c r="E54" i="33"/>
  <c r="F53" i="33"/>
  <c r="D52" i="33"/>
  <c r="E52" i="33" s="1"/>
  <c r="C52" i="33"/>
  <c r="F51" i="33"/>
  <c r="E51" i="33"/>
  <c r="F50" i="33"/>
  <c r="E50" i="33"/>
  <c r="F49" i="33"/>
  <c r="E49" i="33"/>
  <c r="C48" i="33"/>
  <c r="F47" i="33"/>
  <c r="D46" i="33"/>
  <c r="F46" i="33" s="1"/>
  <c r="C46" i="33"/>
  <c r="E45" i="33"/>
  <c r="F44" i="33"/>
  <c r="E44" i="33"/>
  <c r="F43" i="33"/>
  <c r="E43" i="33"/>
  <c r="F42" i="33"/>
  <c r="E42" i="33"/>
  <c r="D41" i="33"/>
  <c r="F41" i="33" s="1"/>
  <c r="C41" i="33"/>
  <c r="F40" i="33"/>
  <c r="C38" i="33"/>
  <c r="F37" i="33"/>
  <c r="E37" i="33"/>
  <c r="F36" i="33"/>
  <c r="E36" i="33"/>
  <c r="F35" i="33"/>
  <c r="E35" i="33"/>
  <c r="F34" i="33"/>
  <c r="E33" i="33"/>
  <c r="F32" i="33"/>
  <c r="E32" i="33"/>
  <c r="F31" i="33"/>
  <c r="E31" i="33"/>
  <c r="F30" i="33"/>
  <c r="E30" i="33"/>
  <c r="D29" i="33"/>
  <c r="C29" i="33"/>
  <c r="E28" i="33"/>
  <c r="E27" i="33"/>
  <c r="F26" i="33"/>
  <c r="E26" i="33"/>
  <c r="D25" i="33"/>
  <c r="E25" i="33" s="1"/>
  <c r="C25" i="33"/>
  <c r="F24" i="33"/>
  <c r="E24" i="33"/>
  <c r="F23" i="33"/>
  <c r="E23" i="33"/>
  <c r="E22" i="33"/>
  <c r="D21" i="33"/>
  <c r="C21" i="33"/>
  <c r="F20" i="33"/>
  <c r="F19" i="33"/>
  <c r="E18" i="33"/>
  <c r="F17" i="33"/>
  <c r="F16" i="33"/>
  <c r="E16" i="33"/>
  <c r="F15" i="33"/>
  <c r="E15" i="33"/>
  <c r="F14" i="33"/>
  <c r="E14" i="33"/>
  <c r="F13" i="33"/>
  <c r="E13" i="33"/>
  <c r="F12" i="33"/>
  <c r="E12" i="33"/>
  <c r="F11" i="33"/>
  <c r="D11" i="33"/>
  <c r="C11" i="33"/>
  <c r="E10" i="33"/>
  <c r="F9" i="33"/>
  <c r="E9" i="33"/>
  <c r="D8" i="33"/>
  <c r="C8" i="33"/>
  <c r="F52" i="33" l="1"/>
  <c r="F38" i="33"/>
  <c r="E29" i="33"/>
  <c r="E48" i="33"/>
  <c r="F29" i="33"/>
  <c r="F25" i="33"/>
  <c r="E21" i="33"/>
  <c r="E11" i="33"/>
  <c r="F8" i="33"/>
  <c r="E8" i="33"/>
  <c r="E41" i="33"/>
  <c r="F21" i="33"/>
  <c r="D21" i="32"/>
  <c r="F51" i="32"/>
  <c r="F50" i="32"/>
  <c r="D47" i="32"/>
  <c r="E54" i="32"/>
  <c r="F53" i="32"/>
  <c r="D52" i="32"/>
  <c r="F52" i="32" s="1"/>
  <c r="C52" i="32"/>
  <c r="E51" i="32"/>
  <c r="F49" i="32"/>
  <c r="E49" i="32"/>
  <c r="F48" i="32"/>
  <c r="E48" i="32"/>
  <c r="C47" i="32"/>
  <c r="E47" i="32" s="1"/>
  <c r="F46" i="32"/>
  <c r="D45" i="32"/>
  <c r="C45" i="32"/>
  <c r="E44" i="32"/>
  <c r="F43" i="32"/>
  <c r="E43" i="32"/>
  <c r="F42" i="32"/>
  <c r="E42" i="32"/>
  <c r="F41" i="32"/>
  <c r="E41" i="32"/>
  <c r="D40" i="32"/>
  <c r="C40" i="32"/>
  <c r="F39" i="32"/>
  <c r="D38" i="32"/>
  <c r="C38" i="32"/>
  <c r="F37" i="32"/>
  <c r="E37" i="32"/>
  <c r="F36" i="32"/>
  <c r="E36" i="32"/>
  <c r="F35" i="32"/>
  <c r="E35" i="32"/>
  <c r="F34" i="32"/>
  <c r="E33" i="32"/>
  <c r="F32" i="32"/>
  <c r="E32" i="32"/>
  <c r="F31" i="32"/>
  <c r="E31" i="32"/>
  <c r="F30" i="32"/>
  <c r="E30" i="32"/>
  <c r="D29" i="32"/>
  <c r="E29" i="32" s="1"/>
  <c r="C29" i="32"/>
  <c r="E28" i="32"/>
  <c r="E27" i="32"/>
  <c r="F26" i="32"/>
  <c r="E26" i="32"/>
  <c r="D25" i="32"/>
  <c r="C25" i="32"/>
  <c r="F24" i="32"/>
  <c r="E24" i="32"/>
  <c r="F23" i="32"/>
  <c r="E23" i="32"/>
  <c r="E22" i="32"/>
  <c r="C21" i="32"/>
  <c r="E21" i="32" s="1"/>
  <c r="F20" i="32"/>
  <c r="F19" i="32"/>
  <c r="E18" i="32"/>
  <c r="F17" i="32"/>
  <c r="E17" i="32"/>
  <c r="F16" i="32"/>
  <c r="E16" i="32"/>
  <c r="F15" i="32"/>
  <c r="E15" i="32"/>
  <c r="F14" i="32"/>
  <c r="E14" i="32"/>
  <c r="F13" i="32"/>
  <c r="E13" i="32"/>
  <c r="F12" i="32"/>
  <c r="E12" i="32"/>
  <c r="D11" i="32"/>
  <c r="E11" i="32" s="1"/>
  <c r="C11" i="32"/>
  <c r="E10" i="32"/>
  <c r="F9" i="32"/>
  <c r="E9" i="32"/>
  <c r="D8" i="32"/>
  <c r="C8" i="32"/>
  <c r="E25" i="32" l="1"/>
  <c r="F11" i="32"/>
  <c r="E8" i="32"/>
  <c r="F45" i="32"/>
  <c r="F25" i="32"/>
  <c r="E52" i="32"/>
  <c r="F21" i="32"/>
  <c r="F38" i="32"/>
  <c r="F40" i="32"/>
  <c r="F29" i="32"/>
  <c r="E40" i="32"/>
  <c r="F8" i="32"/>
  <c r="F47" i="32"/>
  <c r="C11" i="31"/>
  <c r="D11" i="31"/>
  <c r="F20" i="31"/>
  <c r="F19" i="31"/>
  <c r="E54" i="31"/>
  <c r="F53" i="31"/>
  <c r="D52" i="31"/>
  <c r="E52" i="31" s="1"/>
  <c r="C52" i="31"/>
  <c r="F52" i="31" s="1"/>
  <c r="E51" i="31"/>
  <c r="F50" i="31"/>
  <c r="E50" i="31"/>
  <c r="F49" i="31"/>
  <c r="E49" i="31"/>
  <c r="D48" i="31"/>
  <c r="E48" i="31" s="1"/>
  <c r="C48" i="31"/>
  <c r="F48" i="31" s="1"/>
  <c r="F47" i="31"/>
  <c r="D46" i="31"/>
  <c r="C46" i="31"/>
  <c r="F46" i="31" s="1"/>
  <c r="E45" i="31"/>
  <c r="F44" i="31"/>
  <c r="E44" i="31"/>
  <c r="F43" i="31"/>
  <c r="E43" i="31"/>
  <c r="F42" i="31"/>
  <c r="E42" i="31"/>
  <c r="D41" i="31"/>
  <c r="E41" i="31" s="1"/>
  <c r="C41" i="31"/>
  <c r="F40" i="31"/>
  <c r="D39" i="31"/>
  <c r="F39" i="31" s="1"/>
  <c r="C39" i="31"/>
  <c r="F38" i="31"/>
  <c r="E38" i="31"/>
  <c r="F37" i="31"/>
  <c r="E37" i="31"/>
  <c r="F36" i="31"/>
  <c r="E36" i="31"/>
  <c r="F35" i="31"/>
  <c r="E34" i="31"/>
  <c r="F33" i="31"/>
  <c r="E33" i="31"/>
  <c r="F32" i="31"/>
  <c r="E32" i="31"/>
  <c r="F31" i="31"/>
  <c r="E31" i="31"/>
  <c r="D30" i="31"/>
  <c r="F30" i="31" s="1"/>
  <c r="C30" i="31"/>
  <c r="E29" i="31"/>
  <c r="E28" i="31"/>
  <c r="F27" i="31"/>
  <c r="E27" i="31"/>
  <c r="D26" i="31"/>
  <c r="F26" i="31" s="1"/>
  <c r="C26" i="31"/>
  <c r="F25" i="31"/>
  <c r="E25" i="31"/>
  <c r="F24" i="31"/>
  <c r="E24" i="31"/>
  <c r="E23" i="31"/>
  <c r="F22" i="31"/>
  <c r="D21" i="31"/>
  <c r="C21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E10" i="31"/>
  <c r="F9" i="31"/>
  <c r="E9" i="31"/>
  <c r="D8" i="31"/>
  <c r="F8" i="31" s="1"/>
  <c r="C8" i="31"/>
  <c r="E26" i="31" l="1"/>
  <c r="F11" i="31"/>
  <c r="E11" i="31"/>
  <c r="F41" i="31"/>
  <c r="E30" i="31"/>
  <c r="F21" i="31"/>
  <c r="E8" i="31"/>
  <c r="E21" i="31"/>
  <c r="F44" i="30"/>
  <c r="D44" i="30"/>
  <c r="C44" i="30"/>
  <c r="F45" i="30"/>
  <c r="D19" i="30"/>
  <c r="F20" i="30"/>
  <c r="D28" i="30"/>
  <c r="F33" i="30"/>
  <c r="E52" i="30"/>
  <c r="F51" i="30"/>
  <c r="D50" i="30"/>
  <c r="F50" i="30" s="1"/>
  <c r="C50" i="30"/>
  <c r="E49" i="30"/>
  <c r="F48" i="30"/>
  <c r="E48" i="30"/>
  <c r="F47" i="30"/>
  <c r="E47" i="30"/>
  <c r="D46" i="30"/>
  <c r="C46" i="30"/>
  <c r="E43" i="30"/>
  <c r="F42" i="30"/>
  <c r="E42" i="30"/>
  <c r="F41" i="30"/>
  <c r="E41" i="30"/>
  <c r="F40" i="30"/>
  <c r="E40" i="30"/>
  <c r="D39" i="30"/>
  <c r="C39" i="30"/>
  <c r="F38" i="30"/>
  <c r="E38" i="30"/>
  <c r="D37" i="30"/>
  <c r="C37" i="30"/>
  <c r="F36" i="30"/>
  <c r="E36" i="30"/>
  <c r="F35" i="30"/>
  <c r="E35" i="30"/>
  <c r="F34" i="30"/>
  <c r="E34" i="30"/>
  <c r="E32" i="30"/>
  <c r="F31" i="30"/>
  <c r="E31" i="30"/>
  <c r="F30" i="30"/>
  <c r="E30" i="30"/>
  <c r="F29" i="30"/>
  <c r="E29" i="30"/>
  <c r="C28" i="30"/>
  <c r="E28" i="30" s="1"/>
  <c r="E27" i="30"/>
  <c r="E26" i="30"/>
  <c r="F25" i="30"/>
  <c r="E25" i="30"/>
  <c r="D24" i="30"/>
  <c r="F24" i="30" s="1"/>
  <c r="C24" i="30"/>
  <c r="F23" i="30"/>
  <c r="E23" i="30"/>
  <c r="F22" i="30"/>
  <c r="E22" i="30"/>
  <c r="E21" i="30"/>
  <c r="C19" i="30"/>
  <c r="F19" i="30" s="1"/>
  <c r="E18" i="30"/>
  <c r="F17" i="30"/>
  <c r="E17" i="30"/>
  <c r="F16" i="30"/>
  <c r="E16" i="30"/>
  <c r="F15" i="30"/>
  <c r="E15" i="30"/>
  <c r="F14" i="30"/>
  <c r="E14" i="30"/>
  <c r="F13" i="30"/>
  <c r="E13" i="30"/>
  <c r="F12" i="30"/>
  <c r="E12" i="30"/>
  <c r="D11" i="30"/>
  <c r="C11" i="30"/>
  <c r="E10" i="30"/>
  <c r="F9" i="30"/>
  <c r="E9" i="30"/>
  <c r="D8" i="30"/>
  <c r="C8" i="30"/>
  <c r="F28" i="30" l="1"/>
  <c r="E46" i="30"/>
  <c r="E11" i="30"/>
  <c r="F37" i="30"/>
  <c r="E50" i="30"/>
  <c r="E19" i="30"/>
  <c r="E39" i="30"/>
  <c r="F39" i="30"/>
  <c r="E24" i="30"/>
  <c r="E8" i="30"/>
  <c r="F8" i="30"/>
  <c r="E37" i="30"/>
  <c r="F11" i="30"/>
  <c r="F46" i="30"/>
  <c r="F47" i="29"/>
  <c r="F46" i="29"/>
  <c r="F44" i="29"/>
  <c r="F43" i="29"/>
  <c r="F42" i="29"/>
  <c r="F40" i="29"/>
  <c r="F39" i="29"/>
  <c r="F38" i="29"/>
  <c r="F36" i="29"/>
  <c r="F35" i="29"/>
  <c r="F34" i="29"/>
  <c r="F33" i="29"/>
  <c r="F32" i="29"/>
  <c r="F30" i="29"/>
  <c r="F29" i="29"/>
  <c r="F28" i="29"/>
  <c r="F27" i="29"/>
  <c r="F24" i="29"/>
  <c r="F23" i="29"/>
  <c r="F22" i="29"/>
  <c r="F21" i="29"/>
  <c r="F19" i="29"/>
  <c r="F17" i="29"/>
  <c r="F16" i="29"/>
  <c r="F15" i="29"/>
  <c r="F14" i="29"/>
  <c r="F13" i="29"/>
  <c r="F12" i="29"/>
  <c r="F11" i="29"/>
  <c r="F9" i="29"/>
  <c r="E48" i="29"/>
  <c r="E46" i="29"/>
  <c r="E45" i="29"/>
  <c r="E44" i="29"/>
  <c r="E43" i="29"/>
  <c r="E42" i="29"/>
  <c r="E41" i="29"/>
  <c r="E40" i="29"/>
  <c r="E39" i="29"/>
  <c r="E38" i="29"/>
  <c r="E36" i="29"/>
  <c r="E35" i="29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C42" i="29"/>
  <c r="D42" i="29"/>
  <c r="D27" i="29"/>
  <c r="C27" i="29"/>
  <c r="D11" i="29"/>
  <c r="D46" i="29"/>
  <c r="C46" i="29"/>
  <c r="D37" i="29"/>
  <c r="C37" i="29"/>
  <c r="F37" i="29" s="1"/>
  <c r="D35" i="29"/>
  <c r="C35" i="29"/>
  <c r="D23" i="29"/>
  <c r="C23" i="29"/>
  <c r="D19" i="29"/>
  <c r="C19" i="29"/>
  <c r="C11" i="29"/>
  <c r="D8" i="29"/>
  <c r="C8" i="29"/>
  <c r="E37" i="29" l="1"/>
  <c r="F8" i="29"/>
  <c r="E8" i="29"/>
  <c r="E28" i="28"/>
  <c r="F51" i="28"/>
  <c r="F50" i="28"/>
  <c r="F49" i="28"/>
  <c r="F48" i="28"/>
  <c r="F47" i="28"/>
  <c r="F46" i="28"/>
  <c r="F45" i="28"/>
  <c r="F44" i="28"/>
  <c r="F42" i="28"/>
  <c r="F41" i="28"/>
  <c r="F40" i="28"/>
  <c r="F39" i="28"/>
  <c r="F38" i="28"/>
  <c r="F37" i="28"/>
  <c r="F36" i="28"/>
  <c r="F35" i="28"/>
  <c r="F34" i="28"/>
  <c r="F33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7" i="28"/>
  <c r="F16" i="28"/>
  <c r="F15" i="28"/>
  <c r="F14" i="28"/>
  <c r="F13" i="28"/>
  <c r="F12" i="28"/>
  <c r="F9" i="28"/>
  <c r="E46" i="28"/>
  <c r="E45" i="28"/>
  <c r="E44" i="28"/>
  <c r="E43" i="28"/>
  <c r="E42" i="28"/>
  <c r="E41" i="28"/>
  <c r="E40" i="28"/>
  <c r="E39" i="28"/>
  <c r="E36" i="28"/>
  <c r="E35" i="28"/>
  <c r="E32" i="28"/>
  <c r="E31" i="28"/>
  <c r="E30" i="28"/>
  <c r="E29" i="28"/>
  <c r="E25" i="28"/>
  <c r="E24" i="28"/>
  <c r="E22" i="28"/>
  <c r="E20" i="28"/>
  <c r="E18" i="28"/>
  <c r="E17" i="28"/>
  <c r="E16" i="28"/>
  <c r="E15" i="28"/>
  <c r="E13" i="28"/>
  <c r="E12" i="28"/>
  <c r="E10" i="28"/>
  <c r="E9" i="28"/>
  <c r="D44" i="28"/>
  <c r="D39" i="28"/>
  <c r="C39" i="28"/>
  <c r="D49" i="28"/>
  <c r="C49" i="28"/>
  <c r="C44" i="28"/>
  <c r="D37" i="28"/>
  <c r="C37" i="28"/>
  <c r="D28" i="28"/>
  <c r="C28" i="28"/>
  <c r="D24" i="28"/>
  <c r="C24" i="28"/>
  <c r="D20" i="28"/>
  <c r="C20" i="28"/>
  <c r="D11" i="28"/>
  <c r="E11" i="28" s="1"/>
  <c r="C11" i="28"/>
  <c r="D8" i="28"/>
  <c r="E8" i="28" s="1"/>
  <c r="C8" i="28"/>
  <c r="F11" i="28" l="1"/>
  <c r="F8" i="28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7" i="27"/>
  <c r="F16" i="27"/>
  <c r="F15" i="27"/>
  <c r="F14" i="27"/>
  <c r="F13" i="27"/>
  <c r="F12" i="27"/>
  <c r="F11" i="27"/>
  <c r="F9" i="27"/>
  <c r="F8" i="27"/>
  <c r="E44" i="27"/>
  <c r="E43" i="27"/>
  <c r="E42" i="27"/>
  <c r="E41" i="27"/>
  <c r="E40" i="27"/>
  <c r="E39" i="27"/>
  <c r="E35" i="27"/>
  <c r="E32" i="27"/>
  <c r="E31" i="27"/>
  <c r="E30" i="27"/>
  <c r="E29" i="27"/>
  <c r="E28" i="27"/>
  <c r="E25" i="27"/>
  <c r="E24" i="27"/>
  <c r="E22" i="27"/>
  <c r="E20" i="27"/>
  <c r="E18" i="27"/>
  <c r="E17" i="27"/>
  <c r="E16" i="27"/>
  <c r="E15" i="27"/>
  <c r="E13" i="27"/>
  <c r="E12" i="27"/>
  <c r="E11" i="27"/>
  <c r="E10" i="27"/>
  <c r="E9" i="27"/>
  <c r="E8" i="27"/>
  <c r="D28" i="27" l="1"/>
  <c r="C28" i="27"/>
  <c r="D39" i="27"/>
  <c r="D37" i="27"/>
  <c r="D47" i="27"/>
  <c r="C47" i="27"/>
  <c r="D43" i="27"/>
  <c r="C43" i="27"/>
  <c r="C39" i="27"/>
  <c r="C37" i="27"/>
  <c r="D24" i="27"/>
  <c r="C24" i="27"/>
  <c r="D20" i="27"/>
  <c r="C20" i="27"/>
  <c r="D11" i="27"/>
  <c r="C11" i="27"/>
  <c r="D8" i="27"/>
  <c r="C8" i="27"/>
  <c r="F50" i="26" l="1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7" i="26"/>
  <c r="F16" i="26"/>
  <c r="F15" i="26"/>
  <c r="F14" i="26"/>
  <c r="F13" i="26"/>
  <c r="F12" i="26"/>
  <c r="F11" i="26"/>
  <c r="F9" i="26"/>
  <c r="E46" i="26"/>
  <c r="E45" i="26"/>
  <c r="E44" i="26"/>
  <c r="E42" i="26"/>
  <c r="E41" i="26"/>
  <c r="E40" i="26"/>
  <c r="E39" i="26"/>
  <c r="E34" i="26"/>
  <c r="E31" i="26"/>
  <c r="E30" i="26"/>
  <c r="E29" i="26"/>
  <c r="E28" i="26"/>
  <c r="E25" i="26"/>
  <c r="E24" i="26"/>
  <c r="E23" i="26"/>
  <c r="E22" i="26"/>
  <c r="E20" i="26"/>
  <c r="E18" i="26"/>
  <c r="E17" i="26"/>
  <c r="E16" i="26"/>
  <c r="E15" i="26"/>
  <c r="E13" i="26"/>
  <c r="E12" i="26"/>
  <c r="E11" i="26"/>
  <c r="E10" i="26"/>
  <c r="E9" i="26"/>
  <c r="D36" i="26"/>
  <c r="C24" i="26"/>
  <c r="D24" i="26"/>
  <c r="D48" i="26" l="1"/>
  <c r="C48" i="26"/>
  <c r="D44" i="26"/>
  <c r="C44" i="26"/>
  <c r="D39" i="26"/>
  <c r="C39" i="26"/>
  <c r="C36" i="26"/>
  <c r="D28" i="26"/>
  <c r="C28" i="26"/>
  <c r="D20" i="26"/>
  <c r="C20" i="26"/>
  <c r="D11" i="26"/>
  <c r="C11" i="26"/>
  <c r="D8" i="26"/>
  <c r="C8" i="26"/>
  <c r="E8" i="26" l="1"/>
  <c r="F8" i="26"/>
  <c r="F44" i="25"/>
  <c r="D41" i="25"/>
  <c r="F41" i="25" s="1"/>
  <c r="F47" i="25"/>
  <c r="F46" i="25"/>
  <c r="F45" i="25"/>
  <c r="F43" i="25"/>
  <c r="F42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19" i="25"/>
  <c r="F17" i="25"/>
  <c r="F16" i="25"/>
  <c r="F15" i="25"/>
  <c r="F14" i="25"/>
  <c r="F13" i="25"/>
  <c r="F12" i="25"/>
  <c r="F11" i="25"/>
  <c r="F9" i="25"/>
  <c r="E39" i="25"/>
  <c r="E38" i="25"/>
  <c r="E37" i="25"/>
  <c r="E36" i="25"/>
  <c r="E32" i="25"/>
  <c r="E29" i="25"/>
  <c r="E28" i="25"/>
  <c r="E27" i="25"/>
  <c r="E26" i="25"/>
  <c r="E25" i="25"/>
  <c r="E24" i="25"/>
  <c r="E23" i="25"/>
  <c r="E22" i="25"/>
  <c r="E20" i="25"/>
  <c r="E18" i="25"/>
  <c r="E17" i="25"/>
  <c r="E16" i="25"/>
  <c r="E15" i="25"/>
  <c r="E13" i="25"/>
  <c r="E12" i="25"/>
  <c r="E11" i="25"/>
  <c r="E10" i="25"/>
  <c r="E9" i="25"/>
  <c r="D36" i="25"/>
  <c r="D11" i="25"/>
  <c r="D45" i="25"/>
  <c r="C45" i="25"/>
  <c r="C41" i="25"/>
  <c r="C36" i="25"/>
  <c r="D34" i="25"/>
  <c r="C34" i="25"/>
  <c r="D26" i="25"/>
  <c r="C26" i="25"/>
  <c r="D24" i="25"/>
  <c r="C24" i="25"/>
  <c r="D20" i="25"/>
  <c r="C20" i="25"/>
  <c r="F20" i="25" s="1"/>
  <c r="C11" i="25"/>
  <c r="D8" i="25"/>
  <c r="C8" i="25"/>
  <c r="F8" i="25" l="1"/>
  <c r="E8" i="25"/>
  <c r="F44" i="24"/>
  <c r="F43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7" i="24"/>
  <c r="F16" i="24"/>
  <c r="F15" i="24"/>
  <c r="F14" i="24"/>
  <c r="F13" i="24"/>
  <c r="F12" i="24"/>
  <c r="F11" i="24"/>
  <c r="F9" i="24"/>
  <c r="E37" i="24"/>
  <c r="E35" i="24"/>
  <c r="E28" i="24"/>
  <c r="E27" i="24"/>
  <c r="E25" i="24"/>
  <c r="E21" i="24"/>
  <c r="E19" i="24"/>
  <c r="E18" i="24"/>
  <c r="E17" i="24"/>
  <c r="E16" i="24"/>
  <c r="E15" i="24"/>
  <c r="E13" i="24"/>
  <c r="E12" i="24"/>
  <c r="E11" i="24"/>
  <c r="E10" i="24"/>
  <c r="E9" i="24"/>
  <c r="D35" i="24"/>
  <c r="C35" i="24"/>
  <c r="D25" i="24"/>
  <c r="C25" i="24"/>
  <c r="D33" i="24"/>
  <c r="C33" i="24"/>
  <c r="D8" i="24"/>
  <c r="C8" i="24"/>
  <c r="D39" i="24"/>
  <c r="C39" i="24"/>
  <c r="D11" i="24"/>
  <c r="C11" i="24"/>
  <c r="D23" i="24"/>
  <c r="C23" i="24"/>
  <c r="D42" i="24" l="1"/>
  <c r="C42" i="24"/>
  <c r="D19" i="24"/>
  <c r="C19" i="24"/>
  <c r="F8" i="24" l="1"/>
  <c r="E8" i="24"/>
</calcChain>
</file>

<file path=xl/sharedStrings.xml><?xml version="1.0" encoding="utf-8"?>
<sst xmlns="http://schemas.openxmlformats.org/spreadsheetml/2006/main" count="658" uniqueCount="82">
  <si>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</si>
  <si>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</si>
  <si>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</si>
  <si>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</si>
  <si>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</si>
  <si>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</si>
  <si>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</si>
  <si>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</si>
  <si>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</si>
  <si>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Муниципальное казенное учреждение «Комитет по управлению муниципальным имуществом города Канска»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</si>
  <si>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</si>
  <si>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городских округов</t>
  </si>
  <si>
    <t>Муниципальное казенное учреждение «Финансовое управление администрации города Канска»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</si>
  <si>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</si>
  <si>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</si>
  <si>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</si>
  <si>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Муниципальное казенное учреждение «Управление образования администрации города Канска»</t>
  </si>
  <si>
    <t>Прочие доходы от компенсации затрат бюджетов городских округов (родительская плата за содержание детей в дошкольных учреждениях)</t>
  </si>
  <si>
    <t>Прочие доходы от компенсации затрат бюджетов городских округов (питание)</t>
  </si>
  <si>
    <t xml:space="preserve">Прочие неналоговые доходы бюджетов городских округов (возврат дебиторской задолженности прошлых лет) </t>
  </si>
  <si>
    <t>Прочие безвозмездные поступления в бюджеты городских округов</t>
  </si>
  <si>
    <t>Муниципальное казенное учреждение «Управление строительства и жилищно-коммунального хозяйства администрации города Канска»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</si>
  <si>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</si>
  <si>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</si>
  <si>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</si>
  <si>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</si>
  <si>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</si>
  <si>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</si>
  <si>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</si>
  <si>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Управление архитектуры, строительства и инвестиций администрации города Канска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</si>
  <si>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</si>
  <si>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</si>
  <si>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</si>
  <si>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</si>
  <si>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</si>
  <si>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Канский городской Совет депутатов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</si>
  <si>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</si>
  <si>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Управление социальной защиты населения администрации города Канска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</si>
  <si>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01.02.2016 года</t>
  </si>
  <si>
    <t>Годовой прогноз поступления доходов на 01.02.2016г.</t>
  </si>
  <si>
    <t>Исполнено на 01.02.2016г.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</si>
  <si>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01.03.2016 года</t>
  </si>
  <si>
    <t>Годовой прогноз поступления доходов на 01.03.2016г.</t>
  </si>
  <si>
    <t>Исполнено на 01.03.2016г.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</si>
  <si>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01.04.2016 года</t>
  </si>
  <si>
    <t>Годовой прогноз поступления доходов на 01.04.2016г.</t>
  </si>
  <si>
    <t>Исполнено на 01.04.2016г.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</si>
  <si>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</si>
  <si>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</si>
  <si>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</si>
  <si>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Годовой прогноз поступления доходов на 01.05.2016г.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</si>
  <si>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01.05.2016 года</t>
  </si>
  <si>
    <t>Исполнено на 01.05.2016г.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</si>
  <si>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</si>
  <si>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01.06.2016 года</t>
  </si>
  <si>
    <t>Годовой прогноз поступления доходов на 01.06.2016г.</t>
  </si>
  <si>
    <t>Исполнено на 01.06.2016г.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</si>
  <si>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01.07.2016 года</t>
  </si>
  <si>
    <t>Годовой прогноз поступления доходов на 01.07.2016г.</t>
  </si>
  <si>
    <t>Исполнено на 01.07.2016г.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</si>
  <si>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01.08.2016 года</t>
  </si>
  <si>
    <t>Исполнено на 01.08.2016г.</t>
  </si>
  <si>
    <t>Годовой прогноз поступления доходов на 01.08.2016г.</t>
  </si>
  <si>
    <t>Отдел культуры администрации г.Канска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</si>
  <si>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01.09.2016 года</t>
  </si>
  <si>
    <t>Годовой прогноз поступления доходов на 01.09.2016г.</t>
  </si>
  <si>
    <t>Исполнено на 01.09.2016г.</t>
  </si>
  <si>
    <t>Доходы бюджетов городских округов от возврата бюджетными учреждениями остатков субсидий прошлых лет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</si>
  <si>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01.10.2016 года</t>
  </si>
  <si>
    <t>Исполнено на 01.10.2016г.</t>
  </si>
  <si>
    <t>Годовой прогноз поступления доходов на 01.10.2016г.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</si>
  <si>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01.11.2016 года</t>
  </si>
  <si>
    <t>Исполнено на 01.11.2016г.</t>
  </si>
  <si>
    <t>Годовой прогноз поступления доходов на 01.11.2016г.</t>
  </si>
  <si>
    <t>Прочие доходы от компенсации затрат бюджетов городских округов (дебиторская зажолженность прощлых лет по федеральным целевым средствам)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</si>
  <si>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01.12.2016 года</t>
  </si>
  <si>
    <t>Годовой прогноз поступления доходов на 01.12.2016г.</t>
  </si>
  <si>
    <t>Исполнено на 01.12.2016г.</t>
  </si>
  <si>
    <t>Исполнено на 01.01.2017г.</t>
  </si>
  <si>
    <t>Годовой прогноз поступления доходов на 01.01.2017г.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</si>
  <si>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01.01.2017 года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</si>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</sst>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4"/>
  <sheetViews>
    <sheetView tabSelected="1" workbookViewId="0">
      <selection activeCell="E42" sqref="E42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50" t="s">
        <v>80</v>
      </c>
      <c r="B2" s="50"/>
      <c r="C2" s="50"/>
      <c r="D2" s="50"/>
      <c r="E2" s="50"/>
      <c r="F2" s="50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48"/>
      <c r="C3" s="4"/>
      <c r="D3" s="4"/>
      <c r="E3" s="4"/>
      <c r="F3" s="4"/>
      <c r="G3" s="48"/>
      <c r="H3" s="48"/>
      <c r="I3" s="48"/>
      <c r="J3" s="48"/>
      <c r="K3" s="48"/>
      <c r="L3" s="48"/>
      <c r="M3" s="48"/>
    </row>
    <row r="4" spans="1:13" x14ac:dyDescent="0.25">
      <c r="F4" s="6" t="s">
        <v>6</v>
      </c>
    </row>
    <row r="5" spans="1:13" ht="29.25" customHeight="1" x14ac:dyDescent="0.25">
      <c r="A5" s="51" t="s">
        <v>0</v>
      </c>
      <c r="B5" s="52" t="s">
        <v>1</v>
      </c>
      <c r="C5" s="53" t="s">
        <v>79</v>
      </c>
      <c r="D5" s="53" t="s">
        <v>78</v>
      </c>
      <c r="E5" s="53"/>
      <c r="F5" s="53"/>
    </row>
    <row r="6" spans="1:13" ht="36" customHeight="1" x14ac:dyDescent="0.25">
      <c r="A6" s="51"/>
      <c r="B6" s="52"/>
      <c r="C6" s="53"/>
      <c r="D6" s="53" t="s">
        <v>2</v>
      </c>
      <c r="E6" s="53" t="s">
        <v>3</v>
      </c>
      <c r="F6" s="53"/>
    </row>
    <row r="7" spans="1:13" ht="21" customHeight="1" x14ac:dyDescent="0.25">
      <c r="A7" s="51"/>
      <c r="B7" s="52"/>
      <c r="C7" s="53"/>
      <c r="D7" s="53"/>
      <c r="E7" s="49" t="s">
        <v>4</v>
      </c>
      <c r="F7" s="49" t="s">
        <v>5</v>
      </c>
    </row>
    <row r="8" spans="1:13" ht="21" customHeight="1" x14ac:dyDescent="0.25">
      <c r="A8" s="13">
        <v>1</v>
      </c>
      <c r="B8" s="8" t="s">
        <v>7</v>
      </c>
      <c r="C8" s="9">
        <f>C9+C10</f>
        <v>285.60000000000002</v>
      </c>
      <c r="D8" s="9">
        <f>D9+D10</f>
        <v>284.8</v>
      </c>
      <c r="E8" s="9">
        <f>D8/C8*100</f>
        <v>99.719887955182074</v>
      </c>
      <c r="F8" s="9">
        <f>D8-C8</f>
        <v>-0.80000000000001137</v>
      </c>
    </row>
    <row r="9" spans="1:13" ht="47.25" x14ac:dyDescent="0.25">
      <c r="A9" s="7">
        <v>2</v>
      </c>
      <c r="B9" s="15" t="s">
        <v>24</v>
      </c>
      <c r="C9" s="49">
        <v>60</v>
      </c>
      <c r="D9" s="49">
        <v>59.2</v>
      </c>
      <c r="E9" s="49">
        <f t="shared" ref="E9:E54" si="0">D9/C9*100</f>
        <v>98.666666666666671</v>
      </c>
      <c r="F9" s="49">
        <f t="shared" ref="F9:F54" si="1">D9-C9</f>
        <v>-0.79999999999999716</v>
      </c>
    </row>
    <row r="10" spans="1:13" ht="47.25" x14ac:dyDescent="0.25">
      <c r="A10" s="7">
        <v>3</v>
      </c>
      <c r="B10" s="15" t="s">
        <v>8</v>
      </c>
      <c r="C10" s="49">
        <v>225.6</v>
      </c>
      <c r="D10" s="49">
        <v>225.6</v>
      </c>
      <c r="E10" s="49">
        <f t="shared" si="0"/>
        <v>100</v>
      </c>
      <c r="F10" s="49"/>
    </row>
    <row r="11" spans="1:13" ht="31.5" x14ac:dyDescent="0.25">
      <c r="A11" s="13">
        <v>4</v>
      </c>
      <c r="B11" s="16" t="s">
        <v>9</v>
      </c>
      <c r="C11" s="9">
        <f>C12+C13+C14+C15+C16+C17+C18+C19+C20</f>
        <v>60347.9</v>
      </c>
      <c r="D11" s="9">
        <f>D12+D13+D14+D15+D16+D17+D18+D19+D20</f>
        <v>61114.3</v>
      </c>
      <c r="E11" s="9">
        <f t="shared" si="0"/>
        <v>101.2699696261179</v>
      </c>
      <c r="F11" s="9">
        <f t="shared" si="1"/>
        <v>766.40000000000146</v>
      </c>
    </row>
    <row r="12" spans="1:13" ht="78.75" x14ac:dyDescent="0.25">
      <c r="A12" s="7">
        <v>5</v>
      </c>
      <c r="B12" s="15" t="s">
        <v>10</v>
      </c>
      <c r="C12" s="49">
        <v>25760</v>
      </c>
      <c r="D12" s="49">
        <v>26970.6</v>
      </c>
      <c r="E12" s="49">
        <f t="shared" si="0"/>
        <v>104.69953416149067</v>
      </c>
      <c r="F12" s="49">
        <f t="shared" si="1"/>
        <v>1210.5999999999985</v>
      </c>
    </row>
    <row r="13" spans="1:13" ht="31.5" x14ac:dyDescent="0.25">
      <c r="A13" s="7">
        <v>6</v>
      </c>
      <c r="B13" s="15" t="s">
        <v>48</v>
      </c>
      <c r="C13" s="49">
        <v>9180</v>
      </c>
      <c r="D13" s="49">
        <v>9837.7999999999993</v>
      </c>
      <c r="E13" s="49">
        <f t="shared" si="0"/>
        <v>107.16557734204792</v>
      </c>
      <c r="F13" s="49">
        <f t="shared" si="1"/>
        <v>657.79999999999927</v>
      </c>
    </row>
    <row r="14" spans="1:13" ht="52.5" customHeight="1" x14ac:dyDescent="0.25">
      <c r="A14" s="7">
        <v>7</v>
      </c>
      <c r="B14" s="15" t="s">
        <v>31</v>
      </c>
      <c r="C14" s="49">
        <v>172.3</v>
      </c>
      <c r="D14" s="49">
        <v>172.3</v>
      </c>
      <c r="E14" s="49">
        <f t="shared" si="0"/>
        <v>100</v>
      </c>
      <c r="F14" s="49"/>
    </row>
    <row r="15" spans="1:13" ht="81" customHeight="1" x14ac:dyDescent="0.25">
      <c r="A15" s="7">
        <v>8</v>
      </c>
      <c r="B15" s="15" t="s">
        <v>49</v>
      </c>
      <c r="C15" s="49">
        <v>2933.6</v>
      </c>
      <c r="D15" s="49">
        <v>2753.3</v>
      </c>
      <c r="E15" s="49">
        <f t="shared" si="0"/>
        <v>93.853967821107176</v>
      </c>
      <c r="F15" s="49">
        <f t="shared" si="1"/>
        <v>-180.29999999999973</v>
      </c>
    </row>
    <row r="16" spans="1:13" ht="94.5" x14ac:dyDescent="0.25">
      <c r="A16" s="7">
        <v>9</v>
      </c>
      <c r="B16" s="15" t="s">
        <v>25</v>
      </c>
      <c r="C16" s="49">
        <v>9604</v>
      </c>
      <c r="D16" s="49">
        <v>9166.7999999999993</v>
      </c>
      <c r="E16" s="49">
        <f t="shared" si="0"/>
        <v>95.447730112453129</v>
      </c>
      <c r="F16" s="49">
        <f t="shared" si="1"/>
        <v>-437.20000000000073</v>
      </c>
    </row>
    <row r="17" spans="1:6" ht="63" x14ac:dyDescent="0.25">
      <c r="A17" s="7">
        <v>10</v>
      </c>
      <c r="B17" s="15" t="s">
        <v>33</v>
      </c>
      <c r="C17" s="49">
        <v>12100</v>
      </c>
      <c r="D17" s="49">
        <v>11615.5</v>
      </c>
      <c r="E17" s="49">
        <f t="shared" si="0"/>
        <v>95.995867768595048</v>
      </c>
      <c r="F17" s="49">
        <f t="shared" si="1"/>
        <v>-484.5</v>
      </c>
    </row>
    <row r="18" spans="1:6" ht="47.25" x14ac:dyDescent="0.25">
      <c r="A18" s="7">
        <v>11</v>
      </c>
      <c r="B18" s="15" t="s">
        <v>8</v>
      </c>
      <c r="C18" s="49">
        <v>542.4</v>
      </c>
      <c r="D18" s="49">
        <v>542.4</v>
      </c>
      <c r="E18" s="49">
        <f t="shared" si="0"/>
        <v>100</v>
      </c>
      <c r="F18" s="49"/>
    </row>
    <row r="19" spans="1:6" ht="31.5" x14ac:dyDescent="0.25">
      <c r="A19" s="7">
        <v>12</v>
      </c>
      <c r="B19" s="17" t="s">
        <v>19</v>
      </c>
      <c r="C19" s="49">
        <v>55</v>
      </c>
      <c r="D19" s="49">
        <v>55</v>
      </c>
      <c r="E19" s="49">
        <f t="shared" si="0"/>
        <v>100</v>
      </c>
      <c r="F19" s="49"/>
    </row>
    <row r="20" spans="1:6" ht="31.5" x14ac:dyDescent="0.25">
      <c r="A20" s="7">
        <v>13</v>
      </c>
      <c r="B20" s="15" t="s">
        <v>67</v>
      </c>
      <c r="C20" s="49">
        <v>0.6</v>
      </c>
      <c r="D20" s="49">
        <v>0.6</v>
      </c>
      <c r="E20" s="49">
        <f t="shared" si="0"/>
        <v>100</v>
      </c>
      <c r="F20" s="49"/>
    </row>
    <row r="21" spans="1:6" ht="31.5" x14ac:dyDescent="0.25">
      <c r="A21" s="13">
        <v>14</v>
      </c>
      <c r="B21" s="16" t="s">
        <v>12</v>
      </c>
      <c r="C21" s="14">
        <f>C22+C23+C24</f>
        <v>2133351.9</v>
      </c>
      <c r="D21" s="14">
        <f>D22+D23+D24</f>
        <v>2039665.5</v>
      </c>
      <c r="E21" s="9">
        <f t="shared" si="0"/>
        <v>95.608488219875966</v>
      </c>
      <c r="F21" s="9">
        <f t="shared" si="1"/>
        <v>-93686.399999999907</v>
      </c>
    </row>
    <row r="22" spans="1:6" ht="31.5" x14ac:dyDescent="0.25">
      <c r="A22" s="7">
        <v>15</v>
      </c>
      <c r="B22" s="15" t="s">
        <v>19</v>
      </c>
      <c r="C22" s="12">
        <v>7.5</v>
      </c>
      <c r="D22" s="49">
        <v>7.5</v>
      </c>
      <c r="E22" s="49">
        <f t="shared" si="0"/>
        <v>100</v>
      </c>
      <c r="F22" s="49"/>
    </row>
    <row r="23" spans="1:6" ht="31.5" x14ac:dyDescent="0.25">
      <c r="A23" s="7">
        <v>16</v>
      </c>
      <c r="B23" s="17" t="s">
        <v>13</v>
      </c>
      <c r="C23" s="49">
        <v>2134226.2999999998</v>
      </c>
      <c r="D23" s="49">
        <v>2040539.9</v>
      </c>
      <c r="E23" s="49">
        <f t="shared" si="0"/>
        <v>95.610287437653639</v>
      </c>
      <c r="F23" s="49">
        <f t="shared" si="1"/>
        <v>-93686.399999999907</v>
      </c>
    </row>
    <row r="24" spans="1:6" ht="47.25" x14ac:dyDescent="0.25">
      <c r="A24" s="7">
        <v>17</v>
      </c>
      <c r="B24" s="18" t="s">
        <v>14</v>
      </c>
      <c r="C24" s="49">
        <v>-881.9</v>
      </c>
      <c r="D24" s="49">
        <v>-881.9</v>
      </c>
      <c r="E24" s="49">
        <f t="shared" si="0"/>
        <v>100</v>
      </c>
      <c r="F24" s="49"/>
    </row>
    <row r="25" spans="1:6" ht="47.25" x14ac:dyDescent="0.25">
      <c r="A25" s="13">
        <v>18</v>
      </c>
      <c r="B25" s="16" t="s">
        <v>36</v>
      </c>
      <c r="C25" s="9">
        <f>C26+C27+C28</f>
        <v>1100.1000000000001</v>
      </c>
      <c r="D25" s="9">
        <f>D26+D27+D28</f>
        <v>1100.1000000000001</v>
      </c>
      <c r="E25" s="9">
        <f t="shared" si="0"/>
        <v>100</v>
      </c>
      <c r="F25" s="9"/>
    </row>
    <row r="26" spans="1:6" ht="25.5" customHeight="1" x14ac:dyDescent="0.25">
      <c r="A26" s="7">
        <v>19</v>
      </c>
      <c r="B26" s="17" t="s">
        <v>26</v>
      </c>
      <c r="C26" s="49">
        <v>1064.9000000000001</v>
      </c>
      <c r="D26" s="49">
        <v>1064.9000000000001</v>
      </c>
      <c r="E26" s="49">
        <f t="shared" si="0"/>
        <v>100</v>
      </c>
      <c r="F26" s="49"/>
    </row>
    <row r="27" spans="1:6" ht="63" x14ac:dyDescent="0.25">
      <c r="A27" s="7">
        <v>20</v>
      </c>
      <c r="B27" s="17" t="s">
        <v>47</v>
      </c>
      <c r="C27" s="49">
        <v>14.5</v>
      </c>
      <c r="D27" s="49">
        <v>14.5</v>
      </c>
      <c r="E27" s="49">
        <f t="shared" si="0"/>
        <v>100</v>
      </c>
      <c r="F27" s="49"/>
    </row>
    <row r="28" spans="1:6" ht="31.5" x14ac:dyDescent="0.25">
      <c r="A28" s="7">
        <v>21</v>
      </c>
      <c r="B28" s="17" t="s">
        <v>19</v>
      </c>
      <c r="C28" s="49">
        <v>20.7</v>
      </c>
      <c r="D28" s="49">
        <v>20.7</v>
      </c>
      <c r="E28" s="49">
        <f t="shared" si="0"/>
        <v>100</v>
      </c>
      <c r="F28" s="49"/>
    </row>
    <row r="29" spans="1:6" ht="31.5" x14ac:dyDescent="0.25">
      <c r="A29" s="13">
        <v>22</v>
      </c>
      <c r="B29" s="16" t="s">
        <v>16</v>
      </c>
      <c r="C29" s="9">
        <f>C30+C31+C32+C33+C35+C36+C37</f>
        <v>4242.8999999999996</v>
      </c>
      <c r="D29" s="9">
        <f>D30+D31+D32+D33+D34+D35+D36+D37</f>
        <v>3949.2</v>
      </c>
      <c r="E29" s="9">
        <f t="shared" si="0"/>
        <v>93.077847698508094</v>
      </c>
      <c r="F29" s="9">
        <f t="shared" si="1"/>
        <v>-293.69999999999982</v>
      </c>
    </row>
    <row r="30" spans="1:6" ht="31.5" x14ac:dyDescent="0.25">
      <c r="A30" s="7">
        <v>23</v>
      </c>
      <c r="B30" s="17" t="s">
        <v>15</v>
      </c>
      <c r="C30" s="49">
        <v>151.9</v>
      </c>
      <c r="D30" s="49">
        <v>196.5</v>
      </c>
      <c r="E30" s="49">
        <f t="shared" si="0"/>
        <v>129.36142198815011</v>
      </c>
      <c r="F30" s="49">
        <f t="shared" si="1"/>
        <v>44.599999999999994</v>
      </c>
    </row>
    <row r="31" spans="1:6" ht="47.25" x14ac:dyDescent="0.25">
      <c r="A31" s="7">
        <v>24</v>
      </c>
      <c r="B31" s="15" t="s">
        <v>17</v>
      </c>
      <c r="C31" s="49">
        <v>1461.3</v>
      </c>
      <c r="D31" s="49">
        <v>1125.5999999999999</v>
      </c>
      <c r="E31" s="49">
        <f t="shared" si="0"/>
        <v>77.027304454937379</v>
      </c>
      <c r="F31" s="49">
        <f t="shared" si="1"/>
        <v>-335.70000000000005</v>
      </c>
    </row>
    <row r="32" spans="1:6" ht="31.5" x14ac:dyDescent="0.25">
      <c r="A32" s="7">
        <v>25</v>
      </c>
      <c r="B32" s="15" t="s">
        <v>18</v>
      </c>
      <c r="C32" s="49">
        <v>31.2</v>
      </c>
      <c r="D32" s="49">
        <v>31.5</v>
      </c>
      <c r="E32" s="49">
        <f t="shared" si="0"/>
        <v>100.96153846153845</v>
      </c>
      <c r="F32" s="49">
        <f t="shared" si="1"/>
        <v>0.30000000000000071</v>
      </c>
    </row>
    <row r="33" spans="1:7" ht="47.25" x14ac:dyDescent="0.25">
      <c r="A33" s="7">
        <v>26</v>
      </c>
      <c r="B33" s="15" t="s">
        <v>8</v>
      </c>
      <c r="C33" s="49">
        <v>4.5999999999999996</v>
      </c>
      <c r="D33" s="49">
        <v>4.5999999999999996</v>
      </c>
      <c r="E33" s="49">
        <f t="shared" si="0"/>
        <v>100</v>
      </c>
      <c r="F33" s="49"/>
    </row>
    <row r="34" spans="1:7" ht="31.5" x14ac:dyDescent="0.25">
      <c r="A34" s="7">
        <v>27</v>
      </c>
      <c r="B34" s="15" t="s">
        <v>11</v>
      </c>
      <c r="C34" s="49">
        <v>0</v>
      </c>
      <c r="D34" s="49">
        <v>-1.9</v>
      </c>
      <c r="E34" s="49"/>
      <c r="F34" s="49">
        <f t="shared" si="1"/>
        <v>-1.9</v>
      </c>
    </row>
    <row r="35" spans="1:7" ht="31.5" x14ac:dyDescent="0.25">
      <c r="A35" s="7">
        <v>28</v>
      </c>
      <c r="B35" s="15" t="s">
        <v>19</v>
      </c>
      <c r="C35" s="49">
        <v>78.099999999999994</v>
      </c>
      <c r="D35" s="49">
        <v>77.099999999999994</v>
      </c>
      <c r="E35" s="49">
        <f t="shared" si="0"/>
        <v>98.719590268886051</v>
      </c>
      <c r="F35" s="49">
        <f t="shared" si="1"/>
        <v>-1</v>
      </c>
    </row>
    <row r="36" spans="1:7" ht="47.25" x14ac:dyDescent="0.25">
      <c r="A36" s="7">
        <v>29</v>
      </c>
      <c r="B36" s="15" t="s">
        <v>23</v>
      </c>
      <c r="C36" s="49">
        <v>6</v>
      </c>
      <c r="D36" s="49">
        <v>6</v>
      </c>
      <c r="E36" s="49">
        <f t="shared" si="0"/>
        <v>100</v>
      </c>
      <c r="F36" s="49"/>
    </row>
    <row r="37" spans="1:7" ht="15.75" x14ac:dyDescent="0.25">
      <c r="A37" s="7">
        <v>30</v>
      </c>
      <c r="B37" s="19" t="s">
        <v>20</v>
      </c>
      <c r="C37" s="49">
        <v>2509.8000000000002</v>
      </c>
      <c r="D37" s="49">
        <v>2509.8000000000002</v>
      </c>
      <c r="E37" s="49">
        <f t="shared" si="0"/>
        <v>100</v>
      </c>
      <c r="F37" s="49"/>
      <c r="G37" s="24"/>
    </row>
    <row r="38" spans="1:7" ht="31.5" x14ac:dyDescent="0.25">
      <c r="A38" s="13">
        <v>31</v>
      </c>
      <c r="B38" s="16" t="s">
        <v>37</v>
      </c>
      <c r="C38" s="9">
        <f>C39+C40</f>
        <v>192</v>
      </c>
      <c r="D38" s="9">
        <f>D39+D40</f>
        <v>193.9</v>
      </c>
      <c r="E38" s="9">
        <f t="shared" si="0"/>
        <v>100.98958333333334</v>
      </c>
      <c r="F38" s="9">
        <f t="shared" si="1"/>
        <v>1.9000000000000057</v>
      </c>
    </row>
    <row r="39" spans="1:7" ht="47.25" x14ac:dyDescent="0.25">
      <c r="A39" s="7">
        <v>32</v>
      </c>
      <c r="B39" s="15" t="s">
        <v>74</v>
      </c>
      <c r="C39" s="49">
        <v>43.6</v>
      </c>
      <c r="D39" s="49">
        <v>43.6</v>
      </c>
      <c r="E39" s="49">
        <f t="shared" si="0"/>
        <v>100</v>
      </c>
      <c r="F39" s="49"/>
    </row>
    <row r="40" spans="1:7" ht="31.5" x14ac:dyDescent="0.25">
      <c r="A40" s="7">
        <v>33</v>
      </c>
      <c r="B40" s="15" t="s">
        <v>19</v>
      </c>
      <c r="C40" s="49">
        <v>148.4</v>
      </c>
      <c r="D40" s="49">
        <v>150.30000000000001</v>
      </c>
      <c r="E40" s="49">
        <f t="shared" si="0"/>
        <v>101.28032345013477</v>
      </c>
      <c r="F40" s="49">
        <f t="shared" si="1"/>
        <v>1.9000000000000057</v>
      </c>
    </row>
    <row r="41" spans="1:7" s="23" customFormat="1" ht="47.25" x14ac:dyDescent="0.2">
      <c r="A41" s="13">
        <v>34</v>
      </c>
      <c r="B41" s="16" t="s">
        <v>21</v>
      </c>
      <c r="C41" s="9">
        <f>C42+C43+C44+C45</f>
        <v>5411.4999999999991</v>
      </c>
      <c r="D41" s="9">
        <f>D42+D43+D44+D45</f>
        <v>5330.5000000000009</v>
      </c>
      <c r="E41" s="9">
        <f t="shared" si="0"/>
        <v>98.503187655917984</v>
      </c>
      <c r="F41" s="9">
        <f t="shared" si="1"/>
        <v>-80.999999999998181</v>
      </c>
    </row>
    <row r="42" spans="1:7" ht="94.5" x14ac:dyDescent="0.25">
      <c r="A42" s="7">
        <v>35</v>
      </c>
      <c r="B42" s="15" t="s">
        <v>27</v>
      </c>
      <c r="C42" s="49">
        <v>30.4</v>
      </c>
      <c r="D42" s="49">
        <v>14.3</v>
      </c>
      <c r="E42" s="49" t="s">
        <v>81</v>
      </c>
      <c r="F42" s="49">
        <f t="shared" si="1"/>
        <v>-16.099999999999998</v>
      </c>
    </row>
    <row r="43" spans="1:7" ht="78.75" x14ac:dyDescent="0.25">
      <c r="A43" s="7">
        <v>36</v>
      </c>
      <c r="B43" s="15" t="s">
        <v>22</v>
      </c>
      <c r="C43" s="49">
        <v>5064.7</v>
      </c>
      <c r="D43" s="49">
        <v>5004.6000000000004</v>
      </c>
      <c r="E43" s="49">
        <f t="shared" si="0"/>
        <v>98.813355183920081</v>
      </c>
      <c r="F43" s="49">
        <f t="shared" si="1"/>
        <v>-60.099999999999454</v>
      </c>
    </row>
    <row r="44" spans="1:7" ht="78.75" x14ac:dyDescent="0.25">
      <c r="A44" s="7">
        <v>37</v>
      </c>
      <c r="B44" s="15" t="s">
        <v>28</v>
      </c>
      <c r="C44" s="49">
        <v>30.4</v>
      </c>
      <c r="D44" s="49">
        <v>25.6</v>
      </c>
      <c r="E44" s="49">
        <f t="shared" si="0"/>
        <v>84.21052631578948</v>
      </c>
      <c r="F44" s="49">
        <f t="shared" si="1"/>
        <v>-4.7999999999999972</v>
      </c>
    </row>
    <row r="45" spans="1:7" ht="47.25" x14ac:dyDescent="0.25">
      <c r="A45" s="7">
        <v>38</v>
      </c>
      <c r="B45" s="15" t="s">
        <v>8</v>
      </c>
      <c r="C45" s="49">
        <v>286</v>
      </c>
      <c r="D45" s="49">
        <v>286</v>
      </c>
      <c r="E45" s="49">
        <f t="shared" si="0"/>
        <v>100</v>
      </c>
      <c r="F45" s="49"/>
    </row>
    <row r="46" spans="1:7" s="23" customFormat="1" ht="15.75" x14ac:dyDescent="0.2">
      <c r="A46" s="13">
        <v>39</v>
      </c>
      <c r="B46" s="16" t="s">
        <v>63</v>
      </c>
      <c r="C46" s="9">
        <f>C47</f>
        <v>0.5</v>
      </c>
      <c r="D46" s="9">
        <f>D47</f>
        <v>0.5</v>
      </c>
      <c r="E46" s="9">
        <f t="shared" si="0"/>
        <v>100</v>
      </c>
      <c r="F46" s="9">
        <f t="shared" si="1"/>
        <v>0</v>
      </c>
    </row>
    <row r="47" spans="1:7" ht="31.5" x14ac:dyDescent="0.25">
      <c r="A47" s="7">
        <v>40</v>
      </c>
      <c r="B47" s="15" t="s">
        <v>19</v>
      </c>
      <c r="C47" s="49">
        <v>0.5</v>
      </c>
      <c r="D47" s="49">
        <v>0.5</v>
      </c>
      <c r="E47" s="9">
        <f t="shared" si="0"/>
        <v>100</v>
      </c>
      <c r="F47" s="9">
        <f t="shared" si="1"/>
        <v>0</v>
      </c>
    </row>
    <row r="48" spans="1:7" ht="31.5" x14ac:dyDescent="0.25">
      <c r="A48" s="13">
        <v>41</v>
      </c>
      <c r="B48" s="16" t="s">
        <v>29</v>
      </c>
      <c r="C48" s="10">
        <f>C49+C50+C51</f>
        <v>1147.5</v>
      </c>
      <c r="D48" s="10">
        <f>D49+D50+D51</f>
        <v>1575</v>
      </c>
      <c r="E48" s="9">
        <f t="shared" si="0"/>
        <v>137.25490196078431</v>
      </c>
      <c r="F48" s="9">
        <f t="shared" si="1"/>
        <v>427.5</v>
      </c>
    </row>
    <row r="49" spans="1:6" ht="31.5" x14ac:dyDescent="0.25">
      <c r="A49" s="7">
        <v>42</v>
      </c>
      <c r="B49" s="15" t="s">
        <v>30</v>
      </c>
      <c r="C49" s="11">
        <v>200</v>
      </c>
      <c r="D49" s="11">
        <v>222</v>
      </c>
      <c r="E49" s="49">
        <f t="shared" si="0"/>
        <v>111.00000000000001</v>
      </c>
      <c r="F49" s="49">
        <f t="shared" si="1"/>
        <v>22</v>
      </c>
    </row>
    <row r="50" spans="1:6" ht="78.75" x14ac:dyDescent="0.25">
      <c r="A50" s="7">
        <v>43</v>
      </c>
      <c r="B50" s="15" t="s">
        <v>34</v>
      </c>
      <c r="C50" s="11">
        <v>577.5</v>
      </c>
      <c r="D50" s="11">
        <v>983</v>
      </c>
      <c r="E50" s="49">
        <f t="shared" si="0"/>
        <v>170.21645021645023</v>
      </c>
      <c r="F50" s="49">
        <f t="shared" si="1"/>
        <v>405.5</v>
      </c>
    </row>
    <row r="51" spans="1:6" ht="31.5" x14ac:dyDescent="0.25">
      <c r="A51" s="7">
        <v>44</v>
      </c>
      <c r="B51" s="15" t="s">
        <v>19</v>
      </c>
      <c r="C51" s="11">
        <v>370</v>
      </c>
      <c r="D51" s="11">
        <v>370</v>
      </c>
      <c r="E51" s="49">
        <f t="shared" si="0"/>
        <v>100</v>
      </c>
      <c r="F51" s="49"/>
    </row>
    <row r="52" spans="1:6" ht="15.75" x14ac:dyDescent="0.25">
      <c r="A52" s="13">
        <v>45</v>
      </c>
      <c r="B52" s="16" t="s">
        <v>35</v>
      </c>
      <c r="C52" s="10">
        <f>C54</f>
        <v>0.2</v>
      </c>
      <c r="D52" s="10">
        <f>D53+D54</f>
        <v>0</v>
      </c>
      <c r="E52" s="9"/>
      <c r="F52" s="9">
        <f t="shared" si="1"/>
        <v>-0.2</v>
      </c>
    </row>
    <row r="53" spans="1:6" ht="34.5" customHeight="1" x14ac:dyDescent="0.25">
      <c r="A53" s="7">
        <v>46</v>
      </c>
      <c r="B53" s="15" t="s">
        <v>11</v>
      </c>
      <c r="C53" s="11">
        <v>0</v>
      </c>
      <c r="D53" s="11">
        <v>-0.2</v>
      </c>
      <c r="E53" s="49"/>
      <c r="F53" s="49">
        <f t="shared" si="1"/>
        <v>-0.2</v>
      </c>
    </row>
    <row r="54" spans="1:6" ht="33" customHeight="1" x14ac:dyDescent="0.25">
      <c r="A54" s="7">
        <v>47</v>
      </c>
      <c r="B54" s="15" t="s">
        <v>19</v>
      </c>
      <c r="C54" s="11">
        <v>0.2</v>
      </c>
      <c r="D54" s="11">
        <v>0.2</v>
      </c>
      <c r="E54" s="49">
        <f t="shared" si="0"/>
        <v>100</v>
      </c>
      <c r="F54" s="49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workbookViewId="0">
      <selection activeCell="H13" sqref="H1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54" t="s">
        <v>44</v>
      </c>
      <c r="B2" s="54"/>
      <c r="C2" s="54"/>
      <c r="D2" s="54"/>
      <c r="E2" s="54"/>
      <c r="F2" s="5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7"/>
      <c r="C3" s="4"/>
      <c r="D3" s="4"/>
      <c r="E3" s="4"/>
      <c r="F3" s="4"/>
      <c r="G3" s="27"/>
      <c r="H3" s="27"/>
      <c r="I3" s="27"/>
      <c r="J3" s="27"/>
      <c r="K3" s="27"/>
      <c r="L3" s="27"/>
      <c r="M3" s="27"/>
    </row>
    <row r="4" spans="1:13" x14ac:dyDescent="0.25">
      <c r="F4" s="6" t="s">
        <v>6</v>
      </c>
    </row>
    <row r="5" spans="1:13" ht="29.25" customHeight="1" x14ac:dyDescent="0.25">
      <c r="A5" s="51" t="s">
        <v>0</v>
      </c>
      <c r="B5" s="52" t="s">
        <v>1</v>
      </c>
      <c r="C5" s="53" t="s">
        <v>45</v>
      </c>
      <c r="D5" s="53" t="s">
        <v>46</v>
      </c>
      <c r="E5" s="53"/>
      <c r="F5" s="53"/>
    </row>
    <row r="6" spans="1:13" ht="36" customHeight="1" x14ac:dyDescent="0.25">
      <c r="A6" s="51"/>
      <c r="B6" s="52"/>
      <c r="C6" s="53"/>
      <c r="D6" s="53" t="s">
        <v>2</v>
      </c>
      <c r="E6" s="53" t="s">
        <v>3</v>
      </c>
      <c r="F6" s="53"/>
    </row>
    <row r="7" spans="1:13" ht="21" customHeight="1" x14ac:dyDescent="0.25">
      <c r="A7" s="51"/>
      <c r="B7" s="52"/>
      <c r="C7" s="53"/>
      <c r="D7" s="53"/>
      <c r="E7" s="28" t="s">
        <v>4</v>
      </c>
      <c r="F7" s="28" t="s">
        <v>5</v>
      </c>
    </row>
    <row r="8" spans="1:13" ht="15.75" x14ac:dyDescent="0.25">
      <c r="A8" s="13">
        <v>1</v>
      </c>
      <c r="B8" s="8" t="s">
        <v>7</v>
      </c>
      <c r="C8" s="9">
        <f>C9+C10</f>
        <v>64.900000000000006</v>
      </c>
      <c r="D8" s="9">
        <f>D9+D10</f>
        <v>70.400000000000006</v>
      </c>
      <c r="E8" s="9">
        <f>D8/C8*100</f>
        <v>108.47457627118644</v>
      </c>
      <c r="F8" s="9">
        <f>D8-C8</f>
        <v>5.5</v>
      </c>
    </row>
    <row r="9" spans="1:13" ht="47.25" x14ac:dyDescent="0.25">
      <c r="A9" s="7">
        <v>2</v>
      </c>
      <c r="B9" s="15" t="s">
        <v>24</v>
      </c>
      <c r="C9" s="28">
        <v>20</v>
      </c>
      <c r="D9" s="28">
        <v>25.5</v>
      </c>
      <c r="E9" s="28">
        <f t="shared" ref="E9:E46" si="0">D9/C9*100</f>
        <v>127.49999999999999</v>
      </c>
      <c r="F9" s="28">
        <f t="shared" ref="F9:F50" si="1">D9-C9</f>
        <v>5.5</v>
      </c>
    </row>
    <row r="10" spans="1:13" ht="47.25" x14ac:dyDescent="0.25">
      <c r="A10" s="7">
        <v>3</v>
      </c>
      <c r="B10" s="15" t="s">
        <v>8</v>
      </c>
      <c r="C10" s="28">
        <v>44.9</v>
      </c>
      <c r="D10" s="28">
        <v>44.9</v>
      </c>
      <c r="E10" s="28">
        <f t="shared" si="0"/>
        <v>100</v>
      </c>
      <c r="F10" s="28"/>
    </row>
    <row r="11" spans="1:13" ht="31.5" x14ac:dyDescent="0.25">
      <c r="A11" s="13">
        <v>4</v>
      </c>
      <c r="B11" s="16" t="s">
        <v>9</v>
      </c>
      <c r="C11" s="9">
        <f>C12+C13+C14+C15+C16+C17+C18</f>
        <v>47049.5</v>
      </c>
      <c r="D11" s="9">
        <f>D12+D13+D14+D15+D16+D17+D18+D19</f>
        <v>18688.400000000005</v>
      </c>
      <c r="E11" s="9">
        <f t="shared" si="0"/>
        <v>39.720719667584156</v>
      </c>
      <c r="F11" s="9">
        <f t="shared" si="1"/>
        <v>-28361.099999999995</v>
      </c>
    </row>
    <row r="12" spans="1:13" ht="78.75" x14ac:dyDescent="0.25">
      <c r="A12" s="7">
        <v>5</v>
      </c>
      <c r="B12" s="15" t="s">
        <v>10</v>
      </c>
      <c r="C12" s="28">
        <v>19547.400000000001</v>
      </c>
      <c r="D12" s="28">
        <v>7850</v>
      </c>
      <c r="E12" s="28">
        <f t="shared" si="0"/>
        <v>40.158793496833333</v>
      </c>
      <c r="F12" s="28">
        <f t="shared" si="1"/>
        <v>-11697.400000000001</v>
      </c>
    </row>
    <row r="13" spans="1:13" ht="31.5" x14ac:dyDescent="0.25">
      <c r="A13" s="7">
        <v>6</v>
      </c>
      <c r="B13" s="15" t="s">
        <v>48</v>
      </c>
      <c r="C13" s="28">
        <v>9780</v>
      </c>
      <c r="D13" s="28">
        <v>2259</v>
      </c>
      <c r="E13" s="28">
        <f t="shared" si="0"/>
        <v>23.098159509202453</v>
      </c>
      <c r="F13" s="28">
        <f t="shared" si="1"/>
        <v>-7521</v>
      </c>
    </row>
    <row r="14" spans="1:13" ht="52.5" customHeight="1" x14ac:dyDescent="0.25">
      <c r="A14" s="7">
        <v>7</v>
      </c>
      <c r="B14" s="15" t="s">
        <v>31</v>
      </c>
      <c r="C14" s="28">
        <v>147.4</v>
      </c>
      <c r="D14" s="28">
        <v>0</v>
      </c>
      <c r="E14" s="28"/>
      <c r="F14" s="28">
        <f t="shared" si="1"/>
        <v>-147.4</v>
      </c>
    </row>
    <row r="15" spans="1:13" ht="81" customHeight="1" x14ac:dyDescent="0.25">
      <c r="A15" s="7">
        <v>8</v>
      </c>
      <c r="B15" s="15" t="s">
        <v>49</v>
      </c>
      <c r="C15" s="28">
        <v>4410</v>
      </c>
      <c r="D15" s="28">
        <v>547.70000000000005</v>
      </c>
      <c r="E15" s="28">
        <f t="shared" si="0"/>
        <v>12.419501133786849</v>
      </c>
      <c r="F15" s="28">
        <f t="shared" si="1"/>
        <v>-3862.3</v>
      </c>
    </row>
    <row r="16" spans="1:13" ht="94.5" x14ac:dyDescent="0.25">
      <c r="A16" s="7">
        <v>9</v>
      </c>
      <c r="B16" s="15" t="s">
        <v>25</v>
      </c>
      <c r="C16" s="28">
        <v>9604</v>
      </c>
      <c r="D16" s="28">
        <v>5957.1</v>
      </c>
      <c r="E16" s="28">
        <f t="shared" si="0"/>
        <v>62.027280299875052</v>
      </c>
      <c r="F16" s="28">
        <f t="shared" si="1"/>
        <v>-3646.8999999999996</v>
      </c>
    </row>
    <row r="17" spans="1:6" ht="63" x14ac:dyDescent="0.25">
      <c r="A17" s="7">
        <v>10</v>
      </c>
      <c r="B17" s="15" t="s">
        <v>33</v>
      </c>
      <c r="C17" s="28">
        <v>3100</v>
      </c>
      <c r="D17" s="28">
        <v>1613.7</v>
      </c>
      <c r="E17" s="28">
        <f t="shared" si="0"/>
        <v>52.054838709677419</v>
      </c>
      <c r="F17" s="28">
        <f t="shared" si="1"/>
        <v>-1486.3</v>
      </c>
    </row>
    <row r="18" spans="1:6" ht="47.25" x14ac:dyDescent="0.25">
      <c r="A18" s="7">
        <v>11</v>
      </c>
      <c r="B18" s="15" t="s">
        <v>8</v>
      </c>
      <c r="C18" s="28">
        <v>460.7</v>
      </c>
      <c r="D18" s="28">
        <v>460.7</v>
      </c>
      <c r="E18" s="28">
        <f t="shared" si="0"/>
        <v>100</v>
      </c>
      <c r="F18" s="28"/>
    </row>
    <row r="19" spans="1:6" ht="31.5" x14ac:dyDescent="0.25">
      <c r="A19" s="7">
        <v>12</v>
      </c>
      <c r="B19" s="15" t="s">
        <v>11</v>
      </c>
      <c r="C19" s="28">
        <v>0</v>
      </c>
      <c r="D19" s="28">
        <v>0.2</v>
      </c>
      <c r="E19" s="28"/>
      <c r="F19" s="28">
        <f t="shared" si="1"/>
        <v>0.2</v>
      </c>
    </row>
    <row r="20" spans="1:6" ht="31.5" x14ac:dyDescent="0.25">
      <c r="A20" s="13">
        <v>13</v>
      </c>
      <c r="B20" s="16" t="s">
        <v>12</v>
      </c>
      <c r="C20" s="14">
        <f>C21+C22+C23</f>
        <v>2055943.4000000001</v>
      </c>
      <c r="D20" s="14">
        <f>D21+D22+D23</f>
        <v>427031.89999999997</v>
      </c>
      <c r="E20" s="9">
        <f t="shared" si="0"/>
        <v>20.770605844499414</v>
      </c>
      <c r="F20" s="9">
        <f t="shared" si="1"/>
        <v>-1628911.5000000002</v>
      </c>
    </row>
    <row r="21" spans="1:6" ht="31.5" x14ac:dyDescent="0.25">
      <c r="A21" s="7">
        <v>14</v>
      </c>
      <c r="B21" s="15" t="s">
        <v>19</v>
      </c>
      <c r="C21" s="12">
        <v>0</v>
      </c>
      <c r="D21" s="28">
        <v>7.5</v>
      </c>
      <c r="E21" s="28"/>
      <c r="F21" s="28">
        <f t="shared" si="1"/>
        <v>7.5</v>
      </c>
    </row>
    <row r="22" spans="1:6" ht="31.5" x14ac:dyDescent="0.25">
      <c r="A22" s="7">
        <v>15</v>
      </c>
      <c r="B22" s="17" t="s">
        <v>13</v>
      </c>
      <c r="C22" s="28">
        <v>2056272.8</v>
      </c>
      <c r="D22" s="28">
        <v>427673.3</v>
      </c>
      <c r="E22" s="28">
        <f t="shared" si="0"/>
        <v>20.798470903277035</v>
      </c>
      <c r="F22" s="28">
        <f t="shared" si="1"/>
        <v>-1628599.5</v>
      </c>
    </row>
    <row r="23" spans="1:6" ht="47.25" x14ac:dyDescent="0.25">
      <c r="A23" s="7">
        <v>16</v>
      </c>
      <c r="B23" s="18" t="s">
        <v>14</v>
      </c>
      <c r="C23" s="28">
        <v>-329.4</v>
      </c>
      <c r="D23" s="28">
        <v>-648.9</v>
      </c>
      <c r="E23" s="28">
        <f t="shared" si="0"/>
        <v>196.99453551912569</v>
      </c>
      <c r="F23" s="28">
        <f t="shared" si="1"/>
        <v>-319.5</v>
      </c>
    </row>
    <row r="24" spans="1:6" ht="47.25" x14ac:dyDescent="0.25">
      <c r="A24" s="13">
        <v>17</v>
      </c>
      <c r="B24" s="16" t="s">
        <v>36</v>
      </c>
      <c r="C24" s="9">
        <f>C25+C26+C27</f>
        <v>1065.3</v>
      </c>
      <c r="D24" s="9">
        <f>D25+D26+D27</f>
        <v>202.6</v>
      </c>
      <c r="E24" s="9">
        <f t="shared" si="0"/>
        <v>19.018116962358022</v>
      </c>
      <c r="F24" s="9">
        <f t="shared" si="1"/>
        <v>-862.69999999999993</v>
      </c>
    </row>
    <row r="25" spans="1:6" ht="31.5" x14ac:dyDescent="0.25">
      <c r="A25" s="7">
        <v>18</v>
      </c>
      <c r="B25" s="17" t="s">
        <v>26</v>
      </c>
      <c r="C25" s="28">
        <v>1065.3</v>
      </c>
      <c r="D25" s="28">
        <v>177.5</v>
      </c>
      <c r="E25" s="28">
        <f t="shared" si="0"/>
        <v>16.661973153102412</v>
      </c>
      <c r="F25" s="28">
        <f t="shared" si="1"/>
        <v>-887.8</v>
      </c>
    </row>
    <row r="26" spans="1:6" ht="63" x14ac:dyDescent="0.25">
      <c r="A26" s="7">
        <v>19</v>
      </c>
      <c r="B26" s="17" t="s">
        <v>47</v>
      </c>
      <c r="C26" s="28">
        <v>0</v>
      </c>
      <c r="D26" s="28">
        <v>14.5</v>
      </c>
      <c r="E26" s="28"/>
      <c r="F26" s="28">
        <f t="shared" si="1"/>
        <v>14.5</v>
      </c>
    </row>
    <row r="27" spans="1:6" ht="31.5" x14ac:dyDescent="0.25">
      <c r="A27" s="7">
        <v>20</v>
      </c>
      <c r="B27" s="17" t="s">
        <v>19</v>
      </c>
      <c r="C27" s="28">
        <v>0</v>
      </c>
      <c r="D27" s="28">
        <v>10.6</v>
      </c>
      <c r="E27" s="28"/>
      <c r="F27" s="28">
        <f t="shared" si="1"/>
        <v>10.6</v>
      </c>
    </row>
    <row r="28" spans="1:6" ht="31.5" x14ac:dyDescent="0.25">
      <c r="A28" s="13">
        <v>21</v>
      </c>
      <c r="B28" s="16" t="s">
        <v>16</v>
      </c>
      <c r="C28" s="9">
        <f>C29+C30+C31+C32+C33+C34+C35</f>
        <v>4233.2000000000007</v>
      </c>
      <c r="D28" s="9">
        <f>D29+D30+D31+D32+D33+D34+D35</f>
        <v>417.9</v>
      </c>
      <c r="E28" s="9">
        <f t="shared" si="0"/>
        <v>9.8719644713219292</v>
      </c>
      <c r="F28" s="9">
        <f t="shared" si="1"/>
        <v>-3815.3000000000006</v>
      </c>
    </row>
    <row r="29" spans="1:6" ht="31.5" x14ac:dyDescent="0.25">
      <c r="A29" s="7">
        <v>22</v>
      </c>
      <c r="B29" s="17" t="s">
        <v>15</v>
      </c>
      <c r="C29" s="28">
        <v>50</v>
      </c>
      <c r="D29" s="28">
        <v>33.700000000000003</v>
      </c>
      <c r="E29" s="28">
        <f t="shared" si="0"/>
        <v>67.400000000000006</v>
      </c>
      <c r="F29" s="28">
        <f t="shared" si="1"/>
        <v>-16.299999999999997</v>
      </c>
    </row>
    <row r="30" spans="1:6" ht="47.25" x14ac:dyDescent="0.25">
      <c r="A30" s="7">
        <v>23</v>
      </c>
      <c r="B30" s="15" t="s">
        <v>17</v>
      </c>
      <c r="C30" s="28">
        <v>1660.9</v>
      </c>
      <c r="D30" s="28">
        <v>297.3</v>
      </c>
      <c r="E30" s="28">
        <f t="shared" si="0"/>
        <v>17.899933770847131</v>
      </c>
      <c r="F30" s="28">
        <f t="shared" si="1"/>
        <v>-1363.6000000000001</v>
      </c>
    </row>
    <row r="31" spans="1:6" ht="31.5" x14ac:dyDescent="0.25">
      <c r="A31" s="7">
        <v>24</v>
      </c>
      <c r="B31" s="15" t="s">
        <v>18</v>
      </c>
      <c r="C31" s="28">
        <v>23.4</v>
      </c>
      <c r="D31" s="28">
        <v>9.4</v>
      </c>
      <c r="E31" s="28">
        <f t="shared" si="0"/>
        <v>40.17094017094017</v>
      </c>
      <c r="F31" s="28">
        <f t="shared" si="1"/>
        <v>-13.999999999999998</v>
      </c>
    </row>
    <row r="32" spans="1:6" ht="31.5" x14ac:dyDescent="0.25">
      <c r="A32" s="7">
        <v>25</v>
      </c>
      <c r="B32" s="15" t="s">
        <v>11</v>
      </c>
      <c r="C32" s="28">
        <v>0</v>
      </c>
      <c r="D32" s="28">
        <v>-1.9</v>
      </c>
      <c r="E32" s="28"/>
      <c r="F32" s="28">
        <f t="shared" si="1"/>
        <v>-1.9</v>
      </c>
    </row>
    <row r="33" spans="1:7" ht="31.5" x14ac:dyDescent="0.25">
      <c r="A33" s="7">
        <v>26</v>
      </c>
      <c r="B33" s="15" t="s">
        <v>19</v>
      </c>
      <c r="C33" s="28">
        <v>0</v>
      </c>
      <c r="D33" s="28">
        <v>74.400000000000006</v>
      </c>
      <c r="E33" s="28"/>
      <c r="F33" s="28">
        <f t="shared" si="1"/>
        <v>74.400000000000006</v>
      </c>
    </row>
    <row r="34" spans="1:7" ht="47.25" x14ac:dyDescent="0.25">
      <c r="A34" s="7">
        <v>27</v>
      </c>
      <c r="B34" s="15" t="s">
        <v>23</v>
      </c>
      <c r="C34" s="28">
        <v>30</v>
      </c>
      <c r="D34" s="28">
        <v>5</v>
      </c>
      <c r="E34" s="28">
        <f t="shared" si="0"/>
        <v>16.666666666666664</v>
      </c>
      <c r="F34" s="28">
        <f t="shared" si="1"/>
        <v>-25</v>
      </c>
    </row>
    <row r="35" spans="1:7" ht="15.75" x14ac:dyDescent="0.25">
      <c r="A35" s="7">
        <v>28</v>
      </c>
      <c r="B35" s="19" t="s">
        <v>20</v>
      </c>
      <c r="C35" s="28">
        <v>2468.9</v>
      </c>
      <c r="D35" s="28">
        <v>0</v>
      </c>
      <c r="E35" s="28"/>
      <c r="F35" s="28">
        <f t="shared" si="1"/>
        <v>-2468.9</v>
      </c>
      <c r="G35" s="24"/>
    </row>
    <row r="36" spans="1:7" ht="31.5" x14ac:dyDescent="0.25">
      <c r="A36" s="13">
        <v>29</v>
      </c>
      <c r="B36" s="16" t="s">
        <v>37</v>
      </c>
      <c r="C36" s="9">
        <f>C38</f>
        <v>0</v>
      </c>
      <c r="D36" s="9">
        <f>D37+D38</f>
        <v>47.6</v>
      </c>
      <c r="E36" s="9"/>
      <c r="F36" s="9">
        <f t="shared" si="1"/>
        <v>47.6</v>
      </c>
    </row>
    <row r="37" spans="1:7" ht="31.5" x14ac:dyDescent="0.25">
      <c r="A37" s="7">
        <v>30</v>
      </c>
      <c r="B37" s="15" t="s">
        <v>11</v>
      </c>
      <c r="C37" s="28">
        <v>0</v>
      </c>
      <c r="D37" s="28">
        <v>22.5</v>
      </c>
      <c r="E37" s="9"/>
      <c r="F37" s="28">
        <f t="shared" si="1"/>
        <v>22.5</v>
      </c>
    </row>
    <row r="38" spans="1:7" ht="31.5" x14ac:dyDescent="0.25">
      <c r="A38" s="7">
        <v>31</v>
      </c>
      <c r="B38" s="15" t="s">
        <v>19</v>
      </c>
      <c r="C38" s="28">
        <v>0</v>
      </c>
      <c r="D38" s="28">
        <v>25.1</v>
      </c>
      <c r="E38" s="9"/>
      <c r="F38" s="28">
        <f t="shared" si="1"/>
        <v>25.1</v>
      </c>
    </row>
    <row r="39" spans="1:7" s="23" customFormat="1" ht="47.25" x14ac:dyDescent="0.2">
      <c r="A39" s="13">
        <v>32</v>
      </c>
      <c r="B39" s="16" t="s">
        <v>21</v>
      </c>
      <c r="C39" s="9">
        <f>C40+C41+C42</f>
        <v>5474.2999999999993</v>
      </c>
      <c r="D39" s="9">
        <f>D40+D41+D42+D43</f>
        <v>1212.3</v>
      </c>
      <c r="E39" s="9">
        <f t="shared" si="0"/>
        <v>22.145297115612959</v>
      </c>
      <c r="F39" s="9">
        <f t="shared" si="1"/>
        <v>-4261.9999999999991</v>
      </c>
    </row>
    <row r="40" spans="1:7" ht="94.5" x14ac:dyDescent="0.25">
      <c r="A40" s="7">
        <v>33</v>
      </c>
      <c r="B40" s="15" t="s">
        <v>27</v>
      </c>
      <c r="C40" s="28">
        <v>30.4</v>
      </c>
      <c r="D40" s="28">
        <v>5.2</v>
      </c>
      <c r="E40" s="28">
        <f t="shared" si="0"/>
        <v>17.105263157894736</v>
      </c>
      <c r="F40" s="28">
        <f t="shared" si="1"/>
        <v>-25.2</v>
      </c>
    </row>
    <row r="41" spans="1:7" ht="78.75" x14ac:dyDescent="0.25">
      <c r="A41" s="7">
        <v>34</v>
      </c>
      <c r="B41" s="15" t="s">
        <v>22</v>
      </c>
      <c r="C41" s="28">
        <v>5413.5</v>
      </c>
      <c r="D41" s="28">
        <v>1185.7</v>
      </c>
      <c r="E41" s="28">
        <f t="shared" si="0"/>
        <v>21.902650780456266</v>
      </c>
      <c r="F41" s="28">
        <f t="shared" si="1"/>
        <v>-4227.8</v>
      </c>
    </row>
    <row r="42" spans="1:7" ht="78.75" x14ac:dyDescent="0.25">
      <c r="A42" s="7">
        <v>35</v>
      </c>
      <c r="B42" s="15" t="s">
        <v>28</v>
      </c>
      <c r="C42" s="28">
        <v>30.4</v>
      </c>
      <c r="D42" s="28">
        <v>4.8</v>
      </c>
      <c r="E42" s="28">
        <f t="shared" si="0"/>
        <v>15.789473684210526</v>
      </c>
      <c r="F42" s="28">
        <f t="shared" si="1"/>
        <v>-25.599999999999998</v>
      </c>
    </row>
    <row r="43" spans="1:7" ht="31.5" x14ac:dyDescent="0.25">
      <c r="A43" s="7">
        <v>36</v>
      </c>
      <c r="B43" s="15" t="s">
        <v>11</v>
      </c>
      <c r="C43" s="28">
        <v>0</v>
      </c>
      <c r="D43" s="28">
        <v>16.600000000000001</v>
      </c>
      <c r="E43" s="28"/>
      <c r="F43" s="28">
        <f t="shared" si="1"/>
        <v>16.600000000000001</v>
      </c>
    </row>
    <row r="44" spans="1:7" ht="31.5" x14ac:dyDescent="0.25">
      <c r="A44" s="13">
        <v>37</v>
      </c>
      <c r="B44" s="16" t="s">
        <v>29</v>
      </c>
      <c r="C44" s="10">
        <f>C45+C46</f>
        <v>777.5</v>
      </c>
      <c r="D44" s="10">
        <f>D45+D46+D47</f>
        <v>380</v>
      </c>
      <c r="E44" s="9">
        <f t="shared" si="0"/>
        <v>48.874598070739552</v>
      </c>
      <c r="F44" s="9">
        <f t="shared" si="1"/>
        <v>-397.5</v>
      </c>
    </row>
    <row r="45" spans="1:7" ht="31.5" x14ac:dyDescent="0.25">
      <c r="A45" s="7">
        <v>38</v>
      </c>
      <c r="B45" s="15" t="s">
        <v>30</v>
      </c>
      <c r="C45" s="11">
        <v>200</v>
      </c>
      <c r="D45" s="11">
        <v>10</v>
      </c>
      <c r="E45" s="28">
        <f t="shared" si="0"/>
        <v>5</v>
      </c>
      <c r="F45" s="28">
        <f t="shared" si="1"/>
        <v>-190</v>
      </c>
    </row>
    <row r="46" spans="1:7" ht="78.75" x14ac:dyDescent="0.25">
      <c r="A46" s="7">
        <v>39</v>
      </c>
      <c r="B46" s="15" t="s">
        <v>34</v>
      </c>
      <c r="C46" s="11">
        <v>577.5</v>
      </c>
      <c r="D46" s="11">
        <v>0</v>
      </c>
      <c r="E46" s="28">
        <f t="shared" si="0"/>
        <v>0</v>
      </c>
      <c r="F46" s="28">
        <f t="shared" si="1"/>
        <v>-577.5</v>
      </c>
    </row>
    <row r="47" spans="1:7" ht="31.5" x14ac:dyDescent="0.25">
      <c r="A47" s="7">
        <v>40</v>
      </c>
      <c r="B47" s="15" t="s">
        <v>19</v>
      </c>
      <c r="C47" s="11">
        <v>0</v>
      </c>
      <c r="D47" s="11">
        <v>370</v>
      </c>
      <c r="E47" s="28"/>
      <c r="F47" s="28">
        <f t="shared" si="1"/>
        <v>370</v>
      </c>
    </row>
    <row r="48" spans="1:7" ht="15.75" x14ac:dyDescent="0.25">
      <c r="A48" s="13">
        <v>41</v>
      </c>
      <c r="B48" s="16" t="s">
        <v>35</v>
      </c>
      <c r="C48" s="10">
        <f>C50</f>
        <v>0</v>
      </c>
      <c r="D48" s="10">
        <f>D49+D50</f>
        <v>0</v>
      </c>
      <c r="E48" s="9"/>
      <c r="F48" s="9">
        <f t="shared" si="1"/>
        <v>0</v>
      </c>
    </row>
    <row r="49" spans="1:6" ht="31.5" x14ac:dyDescent="0.25">
      <c r="A49" s="7">
        <v>42</v>
      </c>
      <c r="B49" s="15" t="s">
        <v>11</v>
      </c>
      <c r="C49" s="11">
        <v>0</v>
      </c>
      <c r="D49" s="11">
        <v>-0.2</v>
      </c>
      <c r="E49" s="9"/>
      <c r="F49" s="28">
        <f t="shared" si="1"/>
        <v>-0.2</v>
      </c>
    </row>
    <row r="50" spans="1:6" ht="33" customHeight="1" x14ac:dyDescent="0.25">
      <c r="A50" s="7">
        <v>43</v>
      </c>
      <c r="B50" s="15" t="s">
        <v>19</v>
      </c>
      <c r="C50" s="11">
        <v>0</v>
      </c>
      <c r="D50" s="11">
        <v>0.2</v>
      </c>
      <c r="E50" s="9"/>
      <c r="F50" s="28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workbookViewId="0">
      <selection activeCell="B13" sqref="B1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54" t="s">
        <v>41</v>
      </c>
      <c r="B2" s="54"/>
      <c r="C2" s="54"/>
      <c r="D2" s="54"/>
      <c r="E2" s="54"/>
      <c r="F2" s="5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5"/>
      <c r="C3" s="4"/>
      <c r="D3" s="4"/>
      <c r="E3" s="4"/>
      <c r="F3" s="4"/>
      <c r="G3" s="25"/>
      <c r="H3" s="25"/>
      <c r="I3" s="25"/>
      <c r="J3" s="25"/>
      <c r="K3" s="25"/>
      <c r="L3" s="25"/>
      <c r="M3" s="25"/>
    </row>
    <row r="4" spans="1:13" x14ac:dyDescent="0.25">
      <c r="F4" s="6" t="s">
        <v>6</v>
      </c>
    </row>
    <row r="5" spans="1:13" ht="29.25" customHeight="1" x14ac:dyDescent="0.25">
      <c r="A5" s="51" t="s">
        <v>0</v>
      </c>
      <c r="B5" s="52" t="s">
        <v>1</v>
      </c>
      <c r="C5" s="53" t="s">
        <v>42</v>
      </c>
      <c r="D5" s="53" t="s">
        <v>43</v>
      </c>
      <c r="E5" s="53"/>
      <c r="F5" s="53"/>
    </row>
    <row r="6" spans="1:13" ht="36" customHeight="1" x14ac:dyDescent="0.25">
      <c r="A6" s="51"/>
      <c r="B6" s="52"/>
      <c r="C6" s="53"/>
      <c r="D6" s="53" t="s">
        <v>2</v>
      </c>
      <c r="E6" s="53" t="s">
        <v>3</v>
      </c>
      <c r="F6" s="53"/>
    </row>
    <row r="7" spans="1:13" ht="21" customHeight="1" x14ac:dyDescent="0.25">
      <c r="A7" s="51"/>
      <c r="B7" s="52"/>
      <c r="C7" s="53"/>
      <c r="D7" s="53"/>
      <c r="E7" s="26" t="s">
        <v>4</v>
      </c>
      <c r="F7" s="26" t="s">
        <v>5</v>
      </c>
    </row>
    <row r="8" spans="1:13" ht="15.75" x14ac:dyDescent="0.25">
      <c r="A8" s="13">
        <v>1</v>
      </c>
      <c r="B8" s="8" t="s">
        <v>7</v>
      </c>
      <c r="C8" s="9">
        <f>C9+C10</f>
        <v>35.6</v>
      </c>
      <c r="D8" s="9">
        <f>D9+D10</f>
        <v>22.6</v>
      </c>
      <c r="E8" s="9">
        <f>D8/C8*100</f>
        <v>63.483146067415731</v>
      </c>
      <c r="F8" s="9">
        <f>D8-C8</f>
        <v>-13</v>
      </c>
    </row>
    <row r="9" spans="1:13" ht="47.25" x14ac:dyDescent="0.25">
      <c r="A9" s="7">
        <v>2</v>
      </c>
      <c r="B9" s="15" t="s">
        <v>24</v>
      </c>
      <c r="C9" s="26">
        <v>20</v>
      </c>
      <c r="D9" s="26">
        <v>7</v>
      </c>
      <c r="E9" s="26">
        <f t="shared" ref="E9:E39" si="0">D9/C9*100</f>
        <v>35</v>
      </c>
      <c r="F9" s="26">
        <f t="shared" ref="F9:F47" si="1">D9-C9</f>
        <v>-13</v>
      </c>
    </row>
    <row r="10" spans="1:13" ht="47.25" x14ac:dyDescent="0.25">
      <c r="A10" s="7">
        <v>3</v>
      </c>
      <c r="B10" s="15" t="s">
        <v>8</v>
      </c>
      <c r="C10" s="26">
        <v>15.6</v>
      </c>
      <c r="D10" s="26">
        <v>15.6</v>
      </c>
      <c r="E10" s="26">
        <f t="shared" si="0"/>
        <v>100</v>
      </c>
      <c r="F10" s="26"/>
    </row>
    <row r="11" spans="1:13" ht="31.5" x14ac:dyDescent="0.25">
      <c r="A11" s="13">
        <v>4</v>
      </c>
      <c r="B11" s="16" t="s">
        <v>9</v>
      </c>
      <c r="C11" s="9">
        <f>C12+C13+C14+C15+C16+C17+C18</f>
        <v>47037.3</v>
      </c>
      <c r="D11" s="9">
        <f>D12+D13+D14+D15+D16+D17+D18+D19</f>
        <v>11948.1</v>
      </c>
      <c r="E11" s="9">
        <f t="shared" si="0"/>
        <v>25.401330433507024</v>
      </c>
      <c r="F11" s="9">
        <f t="shared" si="1"/>
        <v>-35089.200000000004</v>
      </c>
    </row>
    <row r="12" spans="1:13" ht="78.75" x14ac:dyDescent="0.25">
      <c r="A12" s="7">
        <v>5</v>
      </c>
      <c r="B12" s="15" t="s">
        <v>10</v>
      </c>
      <c r="C12" s="26">
        <v>19547.400000000001</v>
      </c>
      <c r="D12" s="26">
        <v>3416.4</v>
      </c>
      <c r="E12" s="26">
        <f t="shared" si="0"/>
        <v>17.477516191411642</v>
      </c>
      <c r="F12" s="26">
        <f t="shared" si="1"/>
        <v>-16131.000000000002</v>
      </c>
    </row>
    <row r="13" spans="1:13" ht="31.5" x14ac:dyDescent="0.25">
      <c r="A13" s="7">
        <v>6</v>
      </c>
      <c r="B13" s="15" t="s">
        <v>48</v>
      </c>
      <c r="C13" s="26">
        <v>9780</v>
      </c>
      <c r="D13" s="26">
        <v>1305.0999999999999</v>
      </c>
      <c r="E13" s="26">
        <f t="shared" si="0"/>
        <v>13.344580777096112</v>
      </c>
      <c r="F13" s="26">
        <f t="shared" si="1"/>
        <v>-8474.9</v>
      </c>
    </row>
    <row r="14" spans="1:13" ht="52.5" customHeight="1" x14ac:dyDescent="0.25">
      <c r="A14" s="7">
        <v>7</v>
      </c>
      <c r="B14" s="15" t="s">
        <v>31</v>
      </c>
      <c r="C14" s="26">
        <v>147.4</v>
      </c>
      <c r="D14" s="26">
        <v>0</v>
      </c>
      <c r="E14" s="26"/>
      <c r="F14" s="26">
        <f t="shared" si="1"/>
        <v>-147.4</v>
      </c>
    </row>
    <row r="15" spans="1:13" ht="81" customHeight="1" x14ac:dyDescent="0.25">
      <c r="A15" s="7">
        <v>8</v>
      </c>
      <c r="B15" s="15" t="s">
        <v>32</v>
      </c>
      <c r="C15" s="26">
        <v>4410</v>
      </c>
      <c r="D15" s="26">
        <v>190.3</v>
      </c>
      <c r="E15" s="26">
        <f t="shared" si="0"/>
        <v>4.3151927437641726</v>
      </c>
      <c r="F15" s="26">
        <f t="shared" si="1"/>
        <v>-4219.7</v>
      </c>
    </row>
    <row r="16" spans="1:13" ht="94.5" x14ac:dyDescent="0.25">
      <c r="A16" s="7">
        <v>9</v>
      </c>
      <c r="B16" s="15" t="s">
        <v>25</v>
      </c>
      <c r="C16" s="26">
        <v>9604</v>
      </c>
      <c r="D16" s="26">
        <v>5749.2</v>
      </c>
      <c r="E16" s="26">
        <f t="shared" si="0"/>
        <v>59.86255726780508</v>
      </c>
      <c r="F16" s="26">
        <f t="shared" si="1"/>
        <v>-3854.8</v>
      </c>
    </row>
    <row r="17" spans="1:6" ht="63" x14ac:dyDescent="0.25">
      <c r="A17" s="7">
        <v>10</v>
      </c>
      <c r="B17" s="15" t="s">
        <v>33</v>
      </c>
      <c r="C17" s="26">
        <v>3100</v>
      </c>
      <c r="D17" s="26">
        <v>834.6</v>
      </c>
      <c r="E17" s="26">
        <f t="shared" si="0"/>
        <v>26.922580645161293</v>
      </c>
      <c r="F17" s="26">
        <f t="shared" si="1"/>
        <v>-2265.4</v>
      </c>
    </row>
    <row r="18" spans="1:6" ht="47.25" x14ac:dyDescent="0.25">
      <c r="A18" s="7">
        <v>11</v>
      </c>
      <c r="B18" s="15" t="s">
        <v>8</v>
      </c>
      <c r="C18" s="26">
        <v>448.5</v>
      </c>
      <c r="D18" s="26">
        <v>448.5</v>
      </c>
      <c r="E18" s="26">
        <f t="shared" si="0"/>
        <v>100</v>
      </c>
      <c r="F18" s="26"/>
    </row>
    <row r="19" spans="1:6" ht="31.5" x14ac:dyDescent="0.25">
      <c r="A19" s="7">
        <v>12</v>
      </c>
      <c r="B19" s="15" t="s">
        <v>11</v>
      </c>
      <c r="C19" s="26">
        <v>0</v>
      </c>
      <c r="D19" s="26">
        <v>4</v>
      </c>
      <c r="E19" s="26"/>
      <c r="F19" s="26">
        <f t="shared" si="1"/>
        <v>4</v>
      </c>
    </row>
    <row r="20" spans="1:6" ht="31.5" x14ac:dyDescent="0.25">
      <c r="A20" s="13">
        <v>13</v>
      </c>
      <c r="B20" s="16" t="s">
        <v>12</v>
      </c>
      <c r="C20" s="14">
        <f>C21+C22+C23</f>
        <v>2055447.6</v>
      </c>
      <c r="D20" s="14">
        <f>D21+D22+D23</f>
        <v>159890.6</v>
      </c>
      <c r="E20" s="9">
        <f t="shared" si="0"/>
        <v>7.7788701594728078</v>
      </c>
      <c r="F20" s="9">
        <f t="shared" si="1"/>
        <v>-1895557</v>
      </c>
    </row>
    <row r="21" spans="1:6" ht="31.5" x14ac:dyDescent="0.25">
      <c r="A21" s="7">
        <v>14</v>
      </c>
      <c r="B21" s="15" t="s">
        <v>19</v>
      </c>
      <c r="C21" s="12">
        <v>0</v>
      </c>
      <c r="D21" s="26">
        <v>7.5</v>
      </c>
      <c r="E21" s="9"/>
      <c r="F21" s="26">
        <f t="shared" si="1"/>
        <v>7.5</v>
      </c>
    </row>
    <row r="22" spans="1:6" ht="31.5" x14ac:dyDescent="0.25">
      <c r="A22" s="7">
        <v>15</v>
      </c>
      <c r="B22" s="17" t="s">
        <v>13</v>
      </c>
      <c r="C22" s="26">
        <v>2055777</v>
      </c>
      <c r="D22" s="26">
        <v>160233.4</v>
      </c>
      <c r="E22" s="26">
        <f t="shared" si="0"/>
        <v>7.7942987006859195</v>
      </c>
      <c r="F22" s="26">
        <f t="shared" si="1"/>
        <v>-1895543.6</v>
      </c>
    </row>
    <row r="23" spans="1:6" ht="47.25" x14ac:dyDescent="0.25">
      <c r="A23" s="7">
        <v>16</v>
      </c>
      <c r="B23" s="18" t="s">
        <v>14</v>
      </c>
      <c r="C23" s="26">
        <v>-329.4</v>
      </c>
      <c r="D23" s="26">
        <v>-350.3</v>
      </c>
      <c r="E23" s="26">
        <f t="shared" si="0"/>
        <v>106.34486945962355</v>
      </c>
      <c r="F23" s="26">
        <f t="shared" si="1"/>
        <v>-20.900000000000034</v>
      </c>
    </row>
    <row r="24" spans="1:6" ht="47.25" x14ac:dyDescent="0.25">
      <c r="A24" s="13">
        <v>17</v>
      </c>
      <c r="B24" s="16" t="s">
        <v>36</v>
      </c>
      <c r="C24" s="9">
        <f>C25</f>
        <v>1065.3</v>
      </c>
      <c r="D24" s="9">
        <f>D25</f>
        <v>88.7</v>
      </c>
      <c r="E24" s="9">
        <f t="shared" si="0"/>
        <v>8.3262930629869523</v>
      </c>
      <c r="F24" s="9">
        <f t="shared" si="1"/>
        <v>-976.59999999999991</v>
      </c>
    </row>
    <row r="25" spans="1:6" ht="31.5" x14ac:dyDescent="0.25">
      <c r="A25" s="7">
        <v>18</v>
      </c>
      <c r="B25" s="17" t="s">
        <v>26</v>
      </c>
      <c r="C25" s="26">
        <v>1065.3</v>
      </c>
      <c r="D25" s="26">
        <v>88.7</v>
      </c>
      <c r="E25" s="26">
        <f t="shared" si="0"/>
        <v>8.3262930629869523</v>
      </c>
      <c r="F25" s="26">
        <f t="shared" si="1"/>
        <v>-976.59999999999991</v>
      </c>
    </row>
    <row r="26" spans="1:6" ht="31.5" x14ac:dyDescent="0.25">
      <c r="A26" s="13">
        <v>19</v>
      </c>
      <c r="B26" s="16" t="s">
        <v>16</v>
      </c>
      <c r="C26" s="9">
        <f>C27+C28+C29+C30+C31+C32+C33</f>
        <v>4233.2000000000007</v>
      </c>
      <c r="D26" s="9">
        <f>D27+D28+D29+D30+D31+D32+D33</f>
        <v>290.2</v>
      </c>
      <c r="E26" s="9">
        <f t="shared" si="0"/>
        <v>6.855334026268542</v>
      </c>
      <c r="F26" s="9">
        <f t="shared" si="1"/>
        <v>-3943.0000000000009</v>
      </c>
    </row>
    <row r="27" spans="1:6" ht="31.5" x14ac:dyDescent="0.25">
      <c r="A27" s="7">
        <v>20</v>
      </c>
      <c r="B27" s="17" t="s">
        <v>15</v>
      </c>
      <c r="C27" s="26">
        <v>50</v>
      </c>
      <c r="D27" s="26">
        <v>31.6</v>
      </c>
      <c r="E27" s="26">
        <f t="shared" si="0"/>
        <v>63.2</v>
      </c>
      <c r="F27" s="26">
        <f t="shared" si="1"/>
        <v>-18.399999999999999</v>
      </c>
    </row>
    <row r="28" spans="1:6" ht="47.25" x14ac:dyDescent="0.25">
      <c r="A28" s="7">
        <v>21</v>
      </c>
      <c r="B28" s="15" t="s">
        <v>17</v>
      </c>
      <c r="C28" s="26">
        <v>1660.9</v>
      </c>
      <c r="D28" s="26">
        <v>175.6</v>
      </c>
      <c r="E28" s="26">
        <f t="shared" si="0"/>
        <v>10.572581130712264</v>
      </c>
      <c r="F28" s="26">
        <f t="shared" si="1"/>
        <v>-1485.3000000000002</v>
      </c>
    </row>
    <row r="29" spans="1:6" ht="31.5" x14ac:dyDescent="0.25">
      <c r="A29" s="7">
        <v>22</v>
      </c>
      <c r="B29" s="15" t="s">
        <v>18</v>
      </c>
      <c r="C29" s="26">
        <v>23.4</v>
      </c>
      <c r="D29" s="26">
        <v>5.6</v>
      </c>
      <c r="E29" s="26">
        <f t="shared" si="0"/>
        <v>23.931623931623932</v>
      </c>
      <c r="F29" s="26">
        <f t="shared" si="1"/>
        <v>-17.799999999999997</v>
      </c>
    </row>
    <row r="30" spans="1:6" ht="31.5" x14ac:dyDescent="0.25">
      <c r="A30" s="7">
        <v>23</v>
      </c>
      <c r="B30" s="15" t="s">
        <v>11</v>
      </c>
      <c r="C30" s="26">
        <v>0</v>
      </c>
      <c r="D30" s="26">
        <v>-1.9</v>
      </c>
      <c r="E30" s="26"/>
      <c r="F30" s="26">
        <f t="shared" si="1"/>
        <v>-1.9</v>
      </c>
    </row>
    <row r="31" spans="1:6" ht="31.5" x14ac:dyDescent="0.25">
      <c r="A31" s="7">
        <v>24</v>
      </c>
      <c r="B31" s="15" t="s">
        <v>19</v>
      </c>
      <c r="C31" s="26">
        <v>0</v>
      </c>
      <c r="D31" s="26">
        <v>74.3</v>
      </c>
      <c r="E31" s="26"/>
      <c r="F31" s="26">
        <f t="shared" si="1"/>
        <v>74.3</v>
      </c>
    </row>
    <row r="32" spans="1:6" ht="47.25" x14ac:dyDescent="0.25">
      <c r="A32" s="7">
        <v>25</v>
      </c>
      <c r="B32" s="15" t="s">
        <v>23</v>
      </c>
      <c r="C32" s="26">
        <v>30</v>
      </c>
      <c r="D32" s="26">
        <v>5</v>
      </c>
      <c r="E32" s="26">
        <f t="shared" si="0"/>
        <v>16.666666666666664</v>
      </c>
      <c r="F32" s="26">
        <f t="shared" si="1"/>
        <v>-25</v>
      </c>
    </row>
    <row r="33" spans="1:7" ht="15.75" x14ac:dyDescent="0.25">
      <c r="A33" s="7">
        <v>26</v>
      </c>
      <c r="B33" s="19" t="s">
        <v>20</v>
      </c>
      <c r="C33" s="26">
        <v>2468.9</v>
      </c>
      <c r="D33" s="26">
        <v>0</v>
      </c>
      <c r="E33" s="26"/>
      <c r="F33" s="26">
        <f t="shared" si="1"/>
        <v>-2468.9</v>
      </c>
      <c r="G33" s="24"/>
    </row>
    <row r="34" spans="1:7" ht="31.5" x14ac:dyDescent="0.25">
      <c r="A34" s="13">
        <v>27</v>
      </c>
      <c r="B34" s="16" t="s">
        <v>37</v>
      </c>
      <c r="C34" s="9">
        <f>C35</f>
        <v>0</v>
      </c>
      <c r="D34" s="9">
        <f>D35</f>
        <v>15.5</v>
      </c>
      <c r="E34" s="9"/>
      <c r="F34" s="26">
        <f t="shared" si="1"/>
        <v>15.5</v>
      </c>
    </row>
    <row r="35" spans="1:7" ht="31.5" x14ac:dyDescent="0.25">
      <c r="A35" s="7">
        <v>28</v>
      </c>
      <c r="B35" s="15" t="s">
        <v>19</v>
      </c>
      <c r="C35" s="26">
        <v>0</v>
      </c>
      <c r="D35" s="26">
        <v>15.5</v>
      </c>
      <c r="E35" s="9"/>
      <c r="F35" s="26">
        <f t="shared" si="1"/>
        <v>15.5</v>
      </c>
    </row>
    <row r="36" spans="1:7" s="23" customFormat="1" ht="47.25" x14ac:dyDescent="0.2">
      <c r="A36" s="13">
        <v>29</v>
      </c>
      <c r="B36" s="16" t="s">
        <v>21</v>
      </c>
      <c r="C36" s="9">
        <f>C37+C38+C39</f>
        <v>5474.2999999999993</v>
      </c>
      <c r="D36" s="9">
        <f>D37+D38+D39+D40</f>
        <v>708</v>
      </c>
      <c r="E36" s="9">
        <f t="shared" si="0"/>
        <v>12.933160404069929</v>
      </c>
      <c r="F36" s="9">
        <f t="shared" si="1"/>
        <v>-4766.2999999999993</v>
      </c>
    </row>
    <row r="37" spans="1:7" ht="94.5" x14ac:dyDescent="0.25">
      <c r="A37" s="7">
        <v>30</v>
      </c>
      <c r="B37" s="15" t="s">
        <v>27</v>
      </c>
      <c r="C37" s="26">
        <v>30.4</v>
      </c>
      <c r="D37" s="26">
        <v>1.3</v>
      </c>
      <c r="E37" s="26">
        <f t="shared" si="0"/>
        <v>4.2763157894736841</v>
      </c>
      <c r="F37" s="26">
        <f t="shared" si="1"/>
        <v>-29.099999999999998</v>
      </c>
    </row>
    <row r="38" spans="1:7" ht="78.75" x14ac:dyDescent="0.25">
      <c r="A38" s="7">
        <v>31</v>
      </c>
      <c r="B38" s="15" t="s">
        <v>22</v>
      </c>
      <c r="C38" s="26">
        <v>5413.5</v>
      </c>
      <c r="D38" s="26">
        <v>690.4</v>
      </c>
      <c r="E38" s="26">
        <f t="shared" si="0"/>
        <v>12.753301930359287</v>
      </c>
      <c r="F38" s="26">
        <f t="shared" si="1"/>
        <v>-4723.1000000000004</v>
      </c>
    </row>
    <row r="39" spans="1:7" ht="78.75" x14ac:dyDescent="0.25">
      <c r="A39" s="7">
        <v>32</v>
      </c>
      <c r="B39" s="15" t="s">
        <v>28</v>
      </c>
      <c r="C39" s="26">
        <v>30.4</v>
      </c>
      <c r="D39" s="26">
        <v>1.6</v>
      </c>
      <c r="E39" s="26">
        <f t="shared" si="0"/>
        <v>5.2631578947368425</v>
      </c>
      <c r="F39" s="26">
        <f t="shared" si="1"/>
        <v>-28.799999999999997</v>
      </c>
    </row>
    <row r="40" spans="1:7" ht="31.5" x14ac:dyDescent="0.25">
      <c r="A40" s="7">
        <v>33</v>
      </c>
      <c r="B40" s="15" t="s">
        <v>11</v>
      </c>
      <c r="C40" s="26">
        <v>0</v>
      </c>
      <c r="D40" s="26">
        <v>14.7</v>
      </c>
      <c r="E40" s="26"/>
      <c r="F40" s="26">
        <f t="shared" si="1"/>
        <v>14.7</v>
      </c>
    </row>
    <row r="41" spans="1:7" ht="31.5" x14ac:dyDescent="0.25">
      <c r="A41" s="13">
        <v>34</v>
      </c>
      <c r="B41" s="16" t="s">
        <v>29</v>
      </c>
      <c r="C41" s="10">
        <f>C42+C43</f>
        <v>777.5</v>
      </c>
      <c r="D41" s="10">
        <f>D42+D43+D44</f>
        <v>375</v>
      </c>
      <c r="E41" s="9"/>
      <c r="F41" s="9">
        <f t="shared" si="1"/>
        <v>-402.5</v>
      </c>
    </row>
    <row r="42" spans="1:7" ht="31.5" x14ac:dyDescent="0.25">
      <c r="A42" s="7">
        <v>35</v>
      </c>
      <c r="B42" s="15" t="s">
        <v>30</v>
      </c>
      <c r="C42" s="11">
        <v>200</v>
      </c>
      <c r="D42" s="11">
        <v>5</v>
      </c>
      <c r="E42" s="9"/>
      <c r="F42" s="26">
        <f t="shared" si="1"/>
        <v>-195</v>
      </c>
    </row>
    <row r="43" spans="1:7" ht="78.75" x14ac:dyDescent="0.25">
      <c r="A43" s="7">
        <v>36</v>
      </c>
      <c r="B43" s="15" t="s">
        <v>34</v>
      </c>
      <c r="C43" s="11">
        <v>577.5</v>
      </c>
      <c r="D43" s="11">
        <v>0</v>
      </c>
      <c r="E43" s="9"/>
      <c r="F43" s="26">
        <f t="shared" si="1"/>
        <v>-577.5</v>
      </c>
    </row>
    <row r="44" spans="1:7" ht="31.5" x14ac:dyDescent="0.25">
      <c r="A44" s="7">
        <v>37</v>
      </c>
      <c r="B44" s="15" t="s">
        <v>19</v>
      </c>
      <c r="C44" s="11">
        <v>0</v>
      </c>
      <c r="D44" s="11">
        <v>370</v>
      </c>
      <c r="E44" s="9"/>
      <c r="F44" s="26">
        <f t="shared" si="1"/>
        <v>370</v>
      </c>
    </row>
    <row r="45" spans="1:7" ht="15.75" x14ac:dyDescent="0.25">
      <c r="A45" s="13">
        <v>38</v>
      </c>
      <c r="B45" s="16" t="s">
        <v>35</v>
      </c>
      <c r="C45" s="10">
        <f>C47</f>
        <v>0</v>
      </c>
      <c r="D45" s="10">
        <f>D46+D47</f>
        <v>0</v>
      </c>
      <c r="E45" s="9"/>
      <c r="F45" s="9">
        <f t="shared" si="1"/>
        <v>0</v>
      </c>
    </row>
    <row r="46" spans="1:7" ht="31.5" x14ac:dyDescent="0.25">
      <c r="A46" s="7">
        <v>39</v>
      </c>
      <c r="B46" s="15" t="s">
        <v>11</v>
      </c>
      <c r="C46" s="11">
        <v>0</v>
      </c>
      <c r="D46" s="11">
        <v>-0.2</v>
      </c>
      <c r="E46" s="9"/>
      <c r="F46" s="26">
        <f t="shared" si="1"/>
        <v>-0.2</v>
      </c>
    </row>
    <row r="47" spans="1:7" ht="33" customHeight="1" x14ac:dyDescent="0.25">
      <c r="A47" s="7">
        <v>40</v>
      </c>
      <c r="B47" s="15" t="s">
        <v>19</v>
      </c>
      <c r="C47" s="11">
        <v>0</v>
      </c>
      <c r="D47" s="11">
        <v>0.2</v>
      </c>
      <c r="E47" s="9"/>
      <c r="F47" s="26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4"/>
  <sheetViews>
    <sheetView workbookViewId="0">
      <selection activeCell="C13" sqref="C1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54" t="s">
        <v>38</v>
      </c>
      <c r="B2" s="54"/>
      <c r="C2" s="54"/>
      <c r="D2" s="54"/>
      <c r="E2" s="54"/>
      <c r="F2" s="5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4"/>
      <c r="D3" s="4"/>
      <c r="E3" s="4"/>
      <c r="F3" s="4"/>
      <c r="G3" s="20"/>
      <c r="H3" s="20"/>
      <c r="I3" s="20"/>
      <c r="J3" s="20"/>
      <c r="K3" s="20"/>
      <c r="L3" s="20"/>
      <c r="M3" s="20"/>
    </row>
    <row r="4" spans="1:13" x14ac:dyDescent="0.25">
      <c r="F4" s="6" t="s">
        <v>6</v>
      </c>
    </row>
    <row r="5" spans="1:13" ht="29.25" customHeight="1" x14ac:dyDescent="0.25">
      <c r="A5" s="51" t="s">
        <v>0</v>
      </c>
      <c r="B5" s="52" t="s">
        <v>1</v>
      </c>
      <c r="C5" s="53" t="s">
        <v>39</v>
      </c>
      <c r="D5" s="53" t="s">
        <v>40</v>
      </c>
      <c r="E5" s="53"/>
      <c r="F5" s="53"/>
    </row>
    <row r="6" spans="1:13" ht="36" customHeight="1" x14ac:dyDescent="0.25">
      <c r="A6" s="51"/>
      <c r="B6" s="52"/>
      <c r="C6" s="53"/>
      <c r="D6" s="53" t="s">
        <v>2</v>
      </c>
      <c r="E6" s="53" t="s">
        <v>3</v>
      </c>
      <c r="F6" s="53"/>
    </row>
    <row r="7" spans="1:13" ht="21" customHeight="1" x14ac:dyDescent="0.25">
      <c r="A7" s="51"/>
      <c r="B7" s="52"/>
      <c r="C7" s="53"/>
      <c r="D7" s="53"/>
      <c r="E7" s="21" t="s">
        <v>4</v>
      </c>
      <c r="F7" s="21" t="s">
        <v>5</v>
      </c>
    </row>
    <row r="8" spans="1:13" ht="15.75" x14ac:dyDescent="0.25">
      <c r="A8" s="13">
        <v>1</v>
      </c>
      <c r="B8" s="8" t="s">
        <v>7</v>
      </c>
      <c r="C8" s="9">
        <f>C9+C10</f>
        <v>29.3</v>
      </c>
      <c r="D8" s="9">
        <f>D9+D10</f>
        <v>12.3</v>
      </c>
      <c r="E8" s="9">
        <f>D8/C8*100</f>
        <v>41.979522184300343</v>
      </c>
      <c r="F8" s="9">
        <f>D8-C8</f>
        <v>-17</v>
      </c>
    </row>
    <row r="9" spans="1:13" ht="47.25" x14ac:dyDescent="0.25">
      <c r="A9" s="7">
        <v>2</v>
      </c>
      <c r="B9" s="15" t="s">
        <v>24</v>
      </c>
      <c r="C9" s="22">
        <v>20</v>
      </c>
      <c r="D9" s="22">
        <v>3</v>
      </c>
      <c r="E9" s="22">
        <f t="shared" ref="E9:E37" si="0">D9/C9*100</f>
        <v>15</v>
      </c>
      <c r="F9" s="22">
        <f t="shared" ref="F9:F44" si="1">D9-C9</f>
        <v>-17</v>
      </c>
    </row>
    <row r="10" spans="1:13" ht="47.25" x14ac:dyDescent="0.25">
      <c r="A10" s="7">
        <v>3</v>
      </c>
      <c r="B10" s="15" t="s">
        <v>8</v>
      </c>
      <c r="C10" s="22">
        <v>9.3000000000000007</v>
      </c>
      <c r="D10" s="22">
        <v>9.3000000000000007</v>
      </c>
      <c r="E10" s="22">
        <f t="shared" si="0"/>
        <v>100</v>
      </c>
      <c r="F10" s="22"/>
    </row>
    <row r="11" spans="1:13" ht="31.5" x14ac:dyDescent="0.25">
      <c r="A11" s="13">
        <v>4</v>
      </c>
      <c r="B11" s="16" t="s">
        <v>9</v>
      </c>
      <c r="C11" s="9">
        <f>C12+C13+C14+C15+C16+C17+C18</f>
        <v>47033</v>
      </c>
      <c r="D11" s="9">
        <f>D12+D13+D14+D15+D16+D17+D18</f>
        <v>3725.1999999999994</v>
      </c>
      <c r="E11" s="9">
        <f t="shared" si="0"/>
        <v>7.9203963174792156</v>
      </c>
      <c r="F11" s="9">
        <f t="shared" si="1"/>
        <v>-43307.8</v>
      </c>
    </row>
    <row r="12" spans="1:13" ht="78.75" x14ac:dyDescent="0.25">
      <c r="A12" s="7">
        <v>5</v>
      </c>
      <c r="B12" s="15" t="s">
        <v>10</v>
      </c>
      <c r="C12" s="22">
        <v>19547.5</v>
      </c>
      <c r="D12" s="22">
        <v>2146.1999999999998</v>
      </c>
      <c r="E12" s="22">
        <f t="shared" si="0"/>
        <v>10.979409131602507</v>
      </c>
      <c r="F12" s="22">
        <f t="shared" si="1"/>
        <v>-17401.3</v>
      </c>
    </row>
    <row r="13" spans="1:13" ht="31.5" x14ac:dyDescent="0.25">
      <c r="A13" s="7">
        <v>6</v>
      </c>
      <c r="B13" s="15" t="s">
        <v>48</v>
      </c>
      <c r="C13" s="22">
        <v>9780</v>
      </c>
      <c r="D13" s="22">
        <v>646.70000000000005</v>
      </c>
      <c r="E13" s="22">
        <f t="shared" si="0"/>
        <v>6.612474437627812</v>
      </c>
      <c r="F13" s="22">
        <f t="shared" si="1"/>
        <v>-9133.2999999999993</v>
      </c>
    </row>
    <row r="14" spans="1:13" ht="52.5" customHeight="1" x14ac:dyDescent="0.25">
      <c r="A14" s="7">
        <v>7</v>
      </c>
      <c r="B14" s="15" t="s">
        <v>31</v>
      </c>
      <c r="C14" s="22">
        <v>147.4</v>
      </c>
      <c r="D14" s="22">
        <v>0</v>
      </c>
      <c r="E14" s="22"/>
      <c r="F14" s="22">
        <f t="shared" si="1"/>
        <v>-147.4</v>
      </c>
    </row>
    <row r="15" spans="1:13" ht="81" customHeight="1" x14ac:dyDescent="0.25">
      <c r="A15" s="7">
        <v>8</v>
      </c>
      <c r="B15" s="15" t="s">
        <v>32</v>
      </c>
      <c r="C15" s="22">
        <v>4410</v>
      </c>
      <c r="D15" s="22">
        <v>66</v>
      </c>
      <c r="E15" s="22">
        <f t="shared" si="0"/>
        <v>1.4965986394557822</v>
      </c>
      <c r="F15" s="22">
        <f t="shared" si="1"/>
        <v>-4344</v>
      </c>
    </row>
    <row r="16" spans="1:13" ht="94.5" x14ac:dyDescent="0.25">
      <c r="A16" s="7">
        <v>9</v>
      </c>
      <c r="B16" s="15" t="s">
        <v>25</v>
      </c>
      <c r="C16" s="22">
        <v>9604</v>
      </c>
      <c r="D16" s="22">
        <v>148.1</v>
      </c>
      <c r="E16" s="22">
        <f t="shared" si="0"/>
        <v>1.5420658059142023</v>
      </c>
      <c r="F16" s="22">
        <f t="shared" si="1"/>
        <v>-9455.9</v>
      </c>
    </row>
    <row r="17" spans="1:7" ht="63" x14ac:dyDescent="0.25">
      <c r="A17" s="7">
        <v>10</v>
      </c>
      <c r="B17" s="15" t="s">
        <v>33</v>
      </c>
      <c r="C17" s="22">
        <v>3100</v>
      </c>
      <c r="D17" s="22">
        <v>274.10000000000002</v>
      </c>
      <c r="E17" s="22">
        <f t="shared" si="0"/>
        <v>8.8419354838709694</v>
      </c>
      <c r="F17" s="22">
        <f t="shared" si="1"/>
        <v>-2825.9</v>
      </c>
    </row>
    <row r="18" spans="1:7" ht="47.25" x14ac:dyDescent="0.25">
      <c r="A18" s="7">
        <v>11</v>
      </c>
      <c r="B18" s="15" t="s">
        <v>8</v>
      </c>
      <c r="C18" s="22">
        <v>444.1</v>
      </c>
      <c r="D18" s="22">
        <v>444.1</v>
      </c>
      <c r="E18" s="22">
        <f t="shared" si="0"/>
        <v>100</v>
      </c>
      <c r="F18" s="22"/>
    </row>
    <row r="19" spans="1:7" ht="31.5" x14ac:dyDescent="0.25">
      <c r="A19" s="13">
        <v>12</v>
      </c>
      <c r="B19" s="16" t="s">
        <v>12</v>
      </c>
      <c r="C19" s="14">
        <f>C20+C21+C22</f>
        <v>2002839.8</v>
      </c>
      <c r="D19" s="14">
        <f>D20+D21+D22</f>
        <v>65983.8</v>
      </c>
      <c r="E19" s="9">
        <f t="shared" si="0"/>
        <v>3.2945121222376348</v>
      </c>
      <c r="F19" s="9">
        <f t="shared" si="1"/>
        <v>-1936856</v>
      </c>
    </row>
    <row r="20" spans="1:7" ht="31.5" x14ac:dyDescent="0.25">
      <c r="A20" s="7">
        <v>13</v>
      </c>
      <c r="B20" s="15" t="s">
        <v>19</v>
      </c>
      <c r="C20" s="12">
        <v>0</v>
      </c>
      <c r="D20" s="22">
        <v>0.4</v>
      </c>
      <c r="E20" s="22"/>
      <c r="F20" s="22">
        <f t="shared" si="1"/>
        <v>0.4</v>
      </c>
    </row>
    <row r="21" spans="1:7" ht="31.5" x14ac:dyDescent="0.25">
      <c r="A21" s="7">
        <v>14</v>
      </c>
      <c r="B21" s="17" t="s">
        <v>13</v>
      </c>
      <c r="C21" s="22">
        <v>2002839.8</v>
      </c>
      <c r="D21" s="22">
        <v>67207.100000000006</v>
      </c>
      <c r="E21" s="22">
        <f t="shared" si="0"/>
        <v>3.3555903971950225</v>
      </c>
      <c r="F21" s="22">
        <f t="shared" si="1"/>
        <v>-1935632.7</v>
      </c>
    </row>
    <row r="22" spans="1:7" ht="47.25" x14ac:dyDescent="0.25">
      <c r="A22" s="7">
        <v>15</v>
      </c>
      <c r="B22" s="18" t="s">
        <v>14</v>
      </c>
      <c r="C22" s="22">
        <v>0</v>
      </c>
      <c r="D22" s="22">
        <v>-1223.7</v>
      </c>
      <c r="E22" s="22"/>
      <c r="F22" s="22">
        <f t="shared" si="1"/>
        <v>-1223.7</v>
      </c>
    </row>
    <row r="23" spans="1:7" ht="47.25" x14ac:dyDescent="0.25">
      <c r="A23" s="13">
        <v>16</v>
      </c>
      <c r="B23" s="16" t="s">
        <v>36</v>
      </c>
      <c r="C23" s="9">
        <f>C24</f>
        <v>1065.3</v>
      </c>
      <c r="D23" s="9">
        <f>D24</f>
        <v>0</v>
      </c>
      <c r="E23" s="9"/>
      <c r="F23" s="9">
        <f t="shared" si="1"/>
        <v>-1065.3</v>
      </c>
    </row>
    <row r="24" spans="1:7" ht="31.5" x14ac:dyDescent="0.25">
      <c r="A24" s="7">
        <v>17</v>
      </c>
      <c r="B24" s="17" t="s">
        <v>26</v>
      </c>
      <c r="C24" s="22">
        <v>1065.3</v>
      </c>
      <c r="D24" s="22">
        <v>0</v>
      </c>
      <c r="E24" s="22"/>
      <c r="F24" s="22">
        <f t="shared" si="1"/>
        <v>-1065.3</v>
      </c>
    </row>
    <row r="25" spans="1:7" ht="31.5" x14ac:dyDescent="0.25">
      <c r="A25" s="13">
        <v>18</v>
      </c>
      <c r="B25" s="16" t="s">
        <v>16</v>
      </c>
      <c r="C25" s="9">
        <f>C26+C27+C28+C29+C30+C31+C32</f>
        <v>4233.2000000000007</v>
      </c>
      <c r="D25" s="9">
        <f>D26+D27+D28+D29+D30+D31+D32</f>
        <v>78.900000000000006</v>
      </c>
      <c r="E25" s="9">
        <f t="shared" si="0"/>
        <v>1.8638382311253896</v>
      </c>
      <c r="F25" s="9">
        <f t="shared" si="1"/>
        <v>-4154.3000000000011</v>
      </c>
    </row>
    <row r="26" spans="1:7" ht="31.5" x14ac:dyDescent="0.25">
      <c r="A26" s="7">
        <v>19</v>
      </c>
      <c r="B26" s="17" t="s">
        <v>15</v>
      </c>
      <c r="C26" s="22">
        <v>50</v>
      </c>
      <c r="D26" s="22">
        <v>0</v>
      </c>
      <c r="E26" s="22"/>
      <c r="F26" s="22">
        <f t="shared" si="1"/>
        <v>-50</v>
      </c>
    </row>
    <row r="27" spans="1:7" ht="47.25" x14ac:dyDescent="0.25">
      <c r="A27" s="7">
        <v>20</v>
      </c>
      <c r="B27" s="15" t="s">
        <v>17</v>
      </c>
      <c r="C27" s="22">
        <v>1660.9</v>
      </c>
      <c r="D27" s="22">
        <v>73.900000000000006</v>
      </c>
      <c r="E27" s="22">
        <f t="shared" si="0"/>
        <v>4.4493949063760612</v>
      </c>
      <c r="F27" s="22">
        <f t="shared" si="1"/>
        <v>-1587</v>
      </c>
    </row>
    <row r="28" spans="1:7" ht="31.5" x14ac:dyDescent="0.25">
      <c r="A28" s="7">
        <v>21</v>
      </c>
      <c r="B28" s="15" t="s">
        <v>18</v>
      </c>
      <c r="C28" s="22">
        <v>23.4</v>
      </c>
      <c r="D28" s="22">
        <v>2.5</v>
      </c>
      <c r="E28" s="22">
        <f t="shared" si="0"/>
        <v>10.683760683760685</v>
      </c>
      <c r="F28" s="22">
        <f t="shared" si="1"/>
        <v>-20.9</v>
      </c>
    </row>
    <row r="29" spans="1:7" ht="31.5" x14ac:dyDescent="0.25">
      <c r="A29" s="7">
        <v>22</v>
      </c>
      <c r="B29" s="15" t="s">
        <v>11</v>
      </c>
      <c r="C29" s="22">
        <v>0</v>
      </c>
      <c r="D29" s="22">
        <v>-0.6</v>
      </c>
      <c r="E29" s="22"/>
      <c r="F29" s="22">
        <f t="shared" si="1"/>
        <v>-0.6</v>
      </c>
    </row>
    <row r="30" spans="1:7" ht="31.5" x14ac:dyDescent="0.25">
      <c r="A30" s="7">
        <v>23</v>
      </c>
      <c r="B30" s="15" t="s">
        <v>19</v>
      </c>
      <c r="C30" s="22">
        <v>0</v>
      </c>
      <c r="D30" s="22">
        <v>3.1</v>
      </c>
      <c r="E30" s="22"/>
      <c r="F30" s="22">
        <f t="shared" si="1"/>
        <v>3.1</v>
      </c>
    </row>
    <row r="31" spans="1:7" ht="47.25" x14ac:dyDescent="0.25">
      <c r="A31" s="7">
        <v>24</v>
      </c>
      <c r="B31" s="15" t="s">
        <v>23</v>
      </c>
      <c r="C31" s="22">
        <v>30</v>
      </c>
      <c r="D31" s="22">
        <v>0</v>
      </c>
      <c r="E31" s="22"/>
      <c r="F31" s="22">
        <f t="shared" si="1"/>
        <v>-30</v>
      </c>
    </row>
    <row r="32" spans="1:7" ht="15.75" x14ac:dyDescent="0.25">
      <c r="A32" s="7">
        <v>25</v>
      </c>
      <c r="B32" s="19" t="s">
        <v>20</v>
      </c>
      <c r="C32" s="22">
        <v>2468.9</v>
      </c>
      <c r="D32" s="22">
        <v>0</v>
      </c>
      <c r="E32" s="22"/>
      <c r="F32" s="22">
        <f t="shared" si="1"/>
        <v>-2468.9</v>
      </c>
      <c r="G32" s="24"/>
    </row>
    <row r="33" spans="1:6" ht="31.5" x14ac:dyDescent="0.25">
      <c r="A33" s="13">
        <v>26</v>
      </c>
      <c r="B33" s="16" t="s">
        <v>37</v>
      </c>
      <c r="C33" s="9">
        <f>C34</f>
        <v>0</v>
      </c>
      <c r="D33" s="9">
        <f>D34</f>
        <v>15.5</v>
      </c>
      <c r="E33" s="9"/>
      <c r="F33" s="9">
        <f t="shared" si="1"/>
        <v>15.5</v>
      </c>
    </row>
    <row r="34" spans="1:6" ht="31.5" x14ac:dyDescent="0.25">
      <c r="A34" s="7">
        <v>27</v>
      </c>
      <c r="B34" s="15" t="s">
        <v>19</v>
      </c>
      <c r="C34" s="22"/>
      <c r="D34" s="22">
        <v>15.5</v>
      </c>
      <c r="E34" s="22"/>
      <c r="F34" s="22">
        <f t="shared" si="1"/>
        <v>15.5</v>
      </c>
    </row>
    <row r="35" spans="1:6" s="23" customFormat="1" ht="47.25" x14ac:dyDescent="0.2">
      <c r="A35" s="13">
        <v>28</v>
      </c>
      <c r="B35" s="16" t="s">
        <v>21</v>
      </c>
      <c r="C35" s="9">
        <f>C36+C37+C38</f>
        <v>5474.2999999999993</v>
      </c>
      <c r="D35" s="9">
        <f>D36+D37+D38</f>
        <v>302</v>
      </c>
      <c r="E35" s="9">
        <f t="shared" si="0"/>
        <v>5.5166870650128788</v>
      </c>
      <c r="F35" s="9">
        <f t="shared" si="1"/>
        <v>-5172.2999999999993</v>
      </c>
    </row>
    <row r="36" spans="1:6" ht="94.5" x14ac:dyDescent="0.25">
      <c r="A36" s="7">
        <v>29</v>
      </c>
      <c r="B36" s="15" t="s">
        <v>27</v>
      </c>
      <c r="C36" s="22">
        <v>30.4</v>
      </c>
      <c r="D36" s="22">
        <v>0</v>
      </c>
      <c r="E36" s="22"/>
      <c r="F36" s="22">
        <f t="shared" si="1"/>
        <v>-30.4</v>
      </c>
    </row>
    <row r="37" spans="1:6" ht="78.75" x14ac:dyDescent="0.25">
      <c r="A37" s="7">
        <v>30</v>
      </c>
      <c r="B37" s="15" t="s">
        <v>22</v>
      </c>
      <c r="C37" s="22">
        <v>5413.5</v>
      </c>
      <c r="D37" s="22">
        <v>302</v>
      </c>
      <c r="E37" s="22">
        <f t="shared" si="0"/>
        <v>5.5786459776484714</v>
      </c>
      <c r="F37" s="22">
        <f t="shared" si="1"/>
        <v>-5111.5</v>
      </c>
    </row>
    <row r="38" spans="1:6" ht="78.75" x14ac:dyDescent="0.25">
      <c r="A38" s="7">
        <v>31</v>
      </c>
      <c r="B38" s="15" t="s">
        <v>28</v>
      </c>
      <c r="C38" s="22">
        <v>30.4</v>
      </c>
      <c r="D38" s="22">
        <v>0</v>
      </c>
      <c r="E38" s="22"/>
      <c r="F38" s="22">
        <f t="shared" si="1"/>
        <v>-30.4</v>
      </c>
    </row>
    <row r="39" spans="1:6" ht="31.5" x14ac:dyDescent="0.25">
      <c r="A39" s="13">
        <v>32</v>
      </c>
      <c r="B39" s="16" t="s">
        <v>29</v>
      </c>
      <c r="C39" s="10">
        <f>C40+C41</f>
        <v>777.5</v>
      </c>
      <c r="D39" s="10">
        <f>D40+D41</f>
        <v>0</v>
      </c>
      <c r="E39" s="9"/>
      <c r="F39" s="9">
        <f t="shared" si="1"/>
        <v>-777.5</v>
      </c>
    </row>
    <row r="40" spans="1:6" ht="31.5" x14ac:dyDescent="0.25">
      <c r="A40" s="7">
        <v>33</v>
      </c>
      <c r="B40" s="15" t="s">
        <v>30</v>
      </c>
      <c r="C40" s="11">
        <v>200</v>
      </c>
      <c r="D40" s="11">
        <v>0</v>
      </c>
      <c r="E40" s="22"/>
      <c r="F40" s="22">
        <f t="shared" si="1"/>
        <v>-200</v>
      </c>
    </row>
    <row r="41" spans="1:6" ht="78.75" x14ac:dyDescent="0.25">
      <c r="A41" s="7">
        <v>34</v>
      </c>
      <c r="B41" s="15" t="s">
        <v>34</v>
      </c>
      <c r="C41" s="11">
        <v>577.5</v>
      </c>
      <c r="D41" s="11">
        <v>0</v>
      </c>
      <c r="E41" s="22"/>
      <c r="F41" s="22">
        <f t="shared" si="1"/>
        <v>-577.5</v>
      </c>
    </row>
    <row r="42" spans="1:6" ht="15.75" x14ac:dyDescent="0.25">
      <c r="A42" s="13">
        <v>35</v>
      </c>
      <c r="B42" s="16" t="s">
        <v>35</v>
      </c>
      <c r="C42" s="10">
        <f>C44</f>
        <v>0</v>
      </c>
      <c r="D42" s="10">
        <f>D43+D44</f>
        <v>0</v>
      </c>
      <c r="E42" s="9"/>
      <c r="F42" s="9"/>
    </row>
    <row r="43" spans="1:6" ht="31.5" x14ac:dyDescent="0.25">
      <c r="A43" s="7">
        <v>36</v>
      </c>
      <c r="B43" s="15" t="s">
        <v>11</v>
      </c>
      <c r="C43" s="11">
        <v>0</v>
      </c>
      <c r="D43" s="11">
        <v>-0.2</v>
      </c>
      <c r="E43" s="9"/>
      <c r="F43" s="9">
        <f t="shared" si="1"/>
        <v>-0.2</v>
      </c>
    </row>
    <row r="44" spans="1:6" ht="33" customHeight="1" x14ac:dyDescent="0.25">
      <c r="A44" s="7">
        <v>37</v>
      </c>
      <c r="B44" s="15" t="s">
        <v>19</v>
      </c>
      <c r="C44" s="11">
        <v>0</v>
      </c>
      <c r="D44" s="11">
        <v>0.2</v>
      </c>
      <c r="E44" s="9"/>
      <c r="F44" s="9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5"/>
  <sheetViews>
    <sheetView topLeftCell="A19" workbookViewId="0">
      <selection activeCell="C28" sqref="C2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50" t="s">
        <v>75</v>
      </c>
      <c r="B2" s="50"/>
      <c r="C2" s="50"/>
      <c r="D2" s="50"/>
      <c r="E2" s="50"/>
      <c r="F2" s="50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45"/>
      <c r="C3" s="4"/>
      <c r="D3" s="4"/>
      <c r="E3" s="4"/>
      <c r="F3" s="4"/>
      <c r="G3" s="45"/>
      <c r="H3" s="45"/>
      <c r="I3" s="45"/>
      <c r="J3" s="45"/>
      <c r="K3" s="45"/>
      <c r="L3" s="45"/>
      <c r="M3" s="45"/>
    </row>
    <row r="4" spans="1:13" x14ac:dyDescent="0.25">
      <c r="F4" s="6" t="s">
        <v>6</v>
      </c>
    </row>
    <row r="5" spans="1:13" ht="29.25" customHeight="1" x14ac:dyDescent="0.25">
      <c r="A5" s="51" t="s">
        <v>0</v>
      </c>
      <c r="B5" s="52" t="s">
        <v>1</v>
      </c>
      <c r="C5" s="53" t="s">
        <v>76</v>
      </c>
      <c r="D5" s="53" t="s">
        <v>77</v>
      </c>
      <c r="E5" s="53"/>
      <c r="F5" s="53"/>
    </row>
    <row r="6" spans="1:13" ht="36" customHeight="1" x14ac:dyDescent="0.25">
      <c r="A6" s="51"/>
      <c r="B6" s="52"/>
      <c r="C6" s="53"/>
      <c r="D6" s="53" t="s">
        <v>2</v>
      </c>
      <c r="E6" s="53" t="s">
        <v>3</v>
      </c>
      <c r="F6" s="53"/>
    </row>
    <row r="7" spans="1:13" ht="21" customHeight="1" x14ac:dyDescent="0.25">
      <c r="A7" s="51"/>
      <c r="B7" s="52"/>
      <c r="C7" s="53"/>
      <c r="D7" s="53"/>
      <c r="E7" s="46" t="s">
        <v>4</v>
      </c>
      <c r="F7" s="46" t="s">
        <v>5</v>
      </c>
    </row>
    <row r="8" spans="1:13" ht="21" customHeight="1" x14ac:dyDescent="0.25">
      <c r="A8" s="13">
        <v>1</v>
      </c>
      <c r="B8" s="8" t="s">
        <v>7</v>
      </c>
      <c r="C8" s="9">
        <f>C9+C10</f>
        <v>264</v>
      </c>
      <c r="D8" s="9">
        <f>D9+D10</f>
        <v>263.10000000000002</v>
      </c>
      <c r="E8" s="9">
        <f>D8/C8*100</f>
        <v>99.659090909090921</v>
      </c>
      <c r="F8" s="9">
        <f>D8-C8</f>
        <v>-0.89999999999997726</v>
      </c>
    </row>
    <row r="9" spans="1:13" ht="47.25" x14ac:dyDescent="0.25">
      <c r="A9" s="7">
        <v>2</v>
      </c>
      <c r="B9" s="15" t="s">
        <v>24</v>
      </c>
      <c r="C9" s="46">
        <v>60</v>
      </c>
      <c r="D9" s="46">
        <v>59.1</v>
      </c>
      <c r="E9" s="47">
        <f t="shared" ref="E9:E55" si="0">D9/C9*100</f>
        <v>98.5</v>
      </c>
      <c r="F9" s="47">
        <f t="shared" ref="F9:F54" si="1">D9-C9</f>
        <v>-0.89999999999999858</v>
      </c>
    </row>
    <row r="10" spans="1:13" ht="47.25" x14ac:dyDescent="0.25">
      <c r="A10" s="7">
        <v>3</v>
      </c>
      <c r="B10" s="15" t="s">
        <v>8</v>
      </c>
      <c r="C10" s="46">
        <v>204</v>
      </c>
      <c r="D10" s="46">
        <v>204</v>
      </c>
      <c r="E10" s="47">
        <f t="shared" si="0"/>
        <v>100</v>
      </c>
      <c r="F10" s="47"/>
    </row>
    <row r="11" spans="1:13" ht="31.5" x14ac:dyDescent="0.25">
      <c r="A11" s="13">
        <v>4</v>
      </c>
      <c r="B11" s="16" t="s">
        <v>9</v>
      </c>
      <c r="C11" s="9">
        <f>C12+C13+C14+C15+C16+C17+C18+C19+C20</f>
        <v>60330</v>
      </c>
      <c r="D11" s="9">
        <f>D12+D13+D14+D15+D16+D17+D18+D19+D20</f>
        <v>56580.2</v>
      </c>
      <c r="E11" s="9">
        <f t="shared" si="0"/>
        <v>93.78451848168406</v>
      </c>
      <c r="F11" s="9">
        <f t="shared" si="1"/>
        <v>-3749.8000000000029</v>
      </c>
    </row>
    <row r="12" spans="1:13" ht="78.75" x14ac:dyDescent="0.25">
      <c r="A12" s="7">
        <v>5</v>
      </c>
      <c r="B12" s="15" t="s">
        <v>10</v>
      </c>
      <c r="C12" s="46">
        <v>25760</v>
      </c>
      <c r="D12" s="46">
        <v>24502.3</v>
      </c>
      <c r="E12" s="47">
        <f t="shared" si="0"/>
        <v>95.117624223602476</v>
      </c>
      <c r="F12" s="47">
        <f t="shared" si="1"/>
        <v>-1257.7000000000007</v>
      </c>
    </row>
    <row r="13" spans="1:13" ht="31.5" x14ac:dyDescent="0.25">
      <c r="A13" s="7">
        <v>6</v>
      </c>
      <c r="B13" s="15" t="s">
        <v>48</v>
      </c>
      <c r="C13" s="46">
        <v>9180</v>
      </c>
      <c r="D13" s="46">
        <v>8634.2999999999993</v>
      </c>
      <c r="E13" s="47">
        <f t="shared" si="0"/>
        <v>94.055555555555543</v>
      </c>
      <c r="F13" s="47">
        <f t="shared" si="1"/>
        <v>-545.70000000000073</v>
      </c>
    </row>
    <row r="14" spans="1:13" ht="52.5" customHeight="1" x14ac:dyDescent="0.25">
      <c r="A14" s="7">
        <v>7</v>
      </c>
      <c r="B14" s="15" t="s">
        <v>31</v>
      </c>
      <c r="C14" s="46">
        <v>172.3</v>
      </c>
      <c r="D14" s="46">
        <v>172.3</v>
      </c>
      <c r="E14" s="47">
        <f t="shared" si="0"/>
        <v>100</v>
      </c>
      <c r="F14" s="47"/>
    </row>
    <row r="15" spans="1:13" ht="81" customHeight="1" x14ac:dyDescent="0.25">
      <c r="A15" s="7">
        <v>8</v>
      </c>
      <c r="B15" s="15" t="s">
        <v>49</v>
      </c>
      <c r="C15" s="46">
        <v>2933.6</v>
      </c>
      <c r="D15" s="46">
        <v>2349.6</v>
      </c>
      <c r="E15" s="47">
        <f t="shared" si="0"/>
        <v>80.092718843741466</v>
      </c>
      <c r="F15" s="47">
        <f t="shared" si="1"/>
        <v>-584</v>
      </c>
    </row>
    <row r="16" spans="1:13" ht="94.5" x14ac:dyDescent="0.25">
      <c r="A16" s="7">
        <v>9</v>
      </c>
      <c r="B16" s="15" t="s">
        <v>25</v>
      </c>
      <c r="C16" s="46">
        <v>9604</v>
      </c>
      <c r="D16" s="46">
        <v>8950.6</v>
      </c>
      <c r="E16" s="47">
        <f t="shared" si="0"/>
        <v>93.196584756351513</v>
      </c>
      <c r="F16" s="47">
        <f t="shared" si="1"/>
        <v>-653.39999999999964</v>
      </c>
    </row>
    <row r="17" spans="1:6" ht="63" x14ac:dyDescent="0.25">
      <c r="A17" s="7">
        <v>10</v>
      </c>
      <c r="B17" s="15" t="s">
        <v>33</v>
      </c>
      <c r="C17" s="46">
        <v>12100</v>
      </c>
      <c r="D17" s="46">
        <v>11391</v>
      </c>
      <c r="E17" s="47">
        <f t="shared" si="0"/>
        <v>94.140495867768593</v>
      </c>
      <c r="F17" s="47">
        <f t="shared" si="1"/>
        <v>-709</v>
      </c>
    </row>
    <row r="18" spans="1:6" ht="47.25" x14ac:dyDescent="0.25">
      <c r="A18" s="7">
        <v>11</v>
      </c>
      <c r="B18" s="15" t="s">
        <v>8</v>
      </c>
      <c r="C18" s="46">
        <v>524.5</v>
      </c>
      <c r="D18" s="46">
        <v>524.5</v>
      </c>
      <c r="E18" s="47">
        <f t="shared" si="0"/>
        <v>100</v>
      </c>
      <c r="F18" s="47"/>
    </row>
    <row r="19" spans="1:6" ht="31.5" x14ac:dyDescent="0.25">
      <c r="A19" s="7">
        <v>12</v>
      </c>
      <c r="B19" s="17" t="s">
        <v>19</v>
      </c>
      <c r="C19" s="46">
        <v>55</v>
      </c>
      <c r="D19" s="46">
        <v>55</v>
      </c>
      <c r="E19" s="47">
        <f t="shared" si="0"/>
        <v>100</v>
      </c>
      <c r="F19" s="47"/>
    </row>
    <row r="20" spans="1:6" ht="31.5" x14ac:dyDescent="0.25">
      <c r="A20" s="7">
        <v>13</v>
      </c>
      <c r="B20" s="15" t="s">
        <v>67</v>
      </c>
      <c r="C20" s="46">
        <v>0.6</v>
      </c>
      <c r="D20" s="46">
        <v>0.6</v>
      </c>
      <c r="E20" s="47">
        <f t="shared" si="0"/>
        <v>100</v>
      </c>
      <c r="F20" s="47"/>
    </row>
    <row r="21" spans="1:6" ht="31.5" x14ac:dyDescent="0.25">
      <c r="A21" s="13">
        <v>14</v>
      </c>
      <c r="B21" s="16" t="s">
        <v>12</v>
      </c>
      <c r="C21" s="14">
        <f>C22+C23+C24</f>
        <v>2133566.4</v>
      </c>
      <c r="D21" s="14">
        <f>D22+D23+D24</f>
        <v>1809290.9000000001</v>
      </c>
      <c r="E21" s="9">
        <f t="shared" si="0"/>
        <v>84.801246401330673</v>
      </c>
      <c r="F21" s="9">
        <f t="shared" si="1"/>
        <v>-324275.49999999977</v>
      </c>
    </row>
    <row r="22" spans="1:6" ht="31.5" x14ac:dyDescent="0.25">
      <c r="A22" s="7">
        <v>15</v>
      </c>
      <c r="B22" s="15" t="s">
        <v>19</v>
      </c>
      <c r="C22" s="12">
        <v>7.5</v>
      </c>
      <c r="D22" s="46">
        <v>9.5</v>
      </c>
      <c r="E22" s="47">
        <f t="shared" si="0"/>
        <v>126.66666666666666</v>
      </c>
      <c r="F22" s="47">
        <f t="shared" si="1"/>
        <v>2</v>
      </c>
    </row>
    <row r="23" spans="1:6" ht="31.5" x14ac:dyDescent="0.25">
      <c r="A23" s="7">
        <v>16</v>
      </c>
      <c r="B23" s="17" t="s">
        <v>13</v>
      </c>
      <c r="C23" s="46">
        <v>2134440.7999999998</v>
      </c>
      <c r="D23" s="46">
        <v>1810163.3</v>
      </c>
      <c r="E23" s="47">
        <f t="shared" si="0"/>
        <v>84.807379056847125</v>
      </c>
      <c r="F23" s="47">
        <f t="shared" si="1"/>
        <v>-324277.49999999977</v>
      </c>
    </row>
    <row r="24" spans="1:6" ht="47.25" x14ac:dyDescent="0.25">
      <c r="A24" s="7">
        <v>17</v>
      </c>
      <c r="B24" s="18" t="s">
        <v>14</v>
      </c>
      <c r="C24" s="46">
        <v>-881.9</v>
      </c>
      <c r="D24" s="46">
        <v>-881.9</v>
      </c>
      <c r="E24" s="47">
        <f t="shared" si="0"/>
        <v>100</v>
      </c>
      <c r="F24" s="47"/>
    </row>
    <row r="25" spans="1:6" ht="47.25" x14ac:dyDescent="0.25">
      <c r="A25" s="13">
        <v>18</v>
      </c>
      <c r="B25" s="16" t="s">
        <v>36</v>
      </c>
      <c r="C25" s="9">
        <f>C26+C27+C28</f>
        <v>1100.1000000000001</v>
      </c>
      <c r="D25" s="9">
        <f>D26+D27+D28</f>
        <v>922.6</v>
      </c>
      <c r="E25" s="9">
        <f t="shared" si="0"/>
        <v>83.865103172438864</v>
      </c>
      <c r="F25" s="9">
        <f t="shared" si="1"/>
        <v>-177.50000000000011</v>
      </c>
    </row>
    <row r="26" spans="1:6" ht="25.5" customHeight="1" x14ac:dyDescent="0.25">
      <c r="A26" s="7">
        <v>19</v>
      </c>
      <c r="B26" s="17" t="s">
        <v>26</v>
      </c>
      <c r="C26" s="46">
        <v>1064.9000000000001</v>
      </c>
      <c r="D26" s="46">
        <v>887.4</v>
      </c>
      <c r="E26" s="47">
        <f t="shared" si="0"/>
        <v>83.331768241149391</v>
      </c>
      <c r="F26" s="47">
        <f t="shared" si="1"/>
        <v>-177.50000000000011</v>
      </c>
    </row>
    <row r="27" spans="1:6" ht="63" x14ac:dyDescent="0.25">
      <c r="A27" s="7">
        <v>20</v>
      </c>
      <c r="B27" s="17" t="s">
        <v>47</v>
      </c>
      <c r="C27" s="46">
        <v>14.5</v>
      </c>
      <c r="D27" s="46">
        <v>14.5</v>
      </c>
      <c r="E27" s="47">
        <f t="shared" si="0"/>
        <v>100</v>
      </c>
      <c r="F27" s="47"/>
    </row>
    <row r="28" spans="1:6" ht="31.5" x14ac:dyDescent="0.25">
      <c r="A28" s="7">
        <v>21</v>
      </c>
      <c r="B28" s="17" t="s">
        <v>19</v>
      </c>
      <c r="C28" s="46">
        <v>20.7</v>
      </c>
      <c r="D28" s="46">
        <v>20.7</v>
      </c>
      <c r="E28" s="47">
        <f t="shared" si="0"/>
        <v>100</v>
      </c>
      <c r="F28" s="47"/>
    </row>
    <row r="29" spans="1:6" ht="31.5" x14ac:dyDescent="0.25">
      <c r="A29" s="13">
        <v>22</v>
      </c>
      <c r="B29" s="16" t="s">
        <v>16</v>
      </c>
      <c r="C29" s="9">
        <f>C30+C31+C32+C33+C35+C36+C37</f>
        <v>4241.8999999999996</v>
      </c>
      <c r="D29" s="9">
        <f>D30+D31+D32+D33+D34+D35+D36+D37</f>
        <v>3770.6</v>
      </c>
      <c r="E29" s="9">
        <f t="shared" si="0"/>
        <v>88.889412763148584</v>
      </c>
      <c r="F29" s="9">
        <f t="shared" si="1"/>
        <v>-471.29999999999973</v>
      </c>
    </row>
    <row r="30" spans="1:6" ht="31.5" x14ac:dyDescent="0.25">
      <c r="A30" s="7">
        <v>23</v>
      </c>
      <c r="B30" s="17" t="s">
        <v>15</v>
      </c>
      <c r="C30" s="46">
        <v>151.9</v>
      </c>
      <c r="D30" s="46">
        <v>153.80000000000001</v>
      </c>
      <c r="E30" s="47">
        <f t="shared" si="0"/>
        <v>101.25082290980909</v>
      </c>
      <c r="F30" s="47">
        <f t="shared" si="1"/>
        <v>1.9000000000000057</v>
      </c>
    </row>
    <row r="31" spans="1:6" ht="47.25" x14ac:dyDescent="0.25">
      <c r="A31" s="7">
        <v>24</v>
      </c>
      <c r="B31" s="15" t="s">
        <v>17</v>
      </c>
      <c r="C31" s="46">
        <v>1461.3</v>
      </c>
      <c r="D31" s="46">
        <v>992.8</v>
      </c>
      <c r="E31" s="47">
        <f t="shared" si="0"/>
        <v>67.939505919386846</v>
      </c>
      <c r="F31" s="47">
        <f t="shared" si="1"/>
        <v>-468.5</v>
      </c>
    </row>
    <row r="32" spans="1:6" ht="31.5" x14ac:dyDescent="0.25">
      <c r="A32" s="7">
        <v>25</v>
      </c>
      <c r="B32" s="15" t="s">
        <v>18</v>
      </c>
      <c r="C32" s="46">
        <v>31.2</v>
      </c>
      <c r="D32" s="46">
        <v>29.4</v>
      </c>
      <c r="E32" s="47">
        <f t="shared" si="0"/>
        <v>94.230769230769226</v>
      </c>
      <c r="F32" s="47">
        <f t="shared" si="1"/>
        <v>-1.8000000000000007</v>
      </c>
    </row>
    <row r="33" spans="1:7" ht="47.25" x14ac:dyDescent="0.25">
      <c r="A33" s="7">
        <v>26</v>
      </c>
      <c r="B33" s="15" t="s">
        <v>8</v>
      </c>
      <c r="C33" s="46">
        <v>3.6</v>
      </c>
      <c r="D33" s="46">
        <v>3.6</v>
      </c>
      <c r="E33" s="47">
        <f t="shared" si="0"/>
        <v>100</v>
      </c>
      <c r="F33" s="47"/>
    </row>
    <row r="34" spans="1:7" ht="31.5" x14ac:dyDescent="0.25">
      <c r="A34" s="7">
        <v>27</v>
      </c>
      <c r="B34" s="15" t="s">
        <v>11</v>
      </c>
      <c r="C34" s="46">
        <v>0</v>
      </c>
      <c r="D34" s="46">
        <v>-1.9</v>
      </c>
      <c r="E34" s="47"/>
      <c r="F34" s="47">
        <f t="shared" si="1"/>
        <v>-1.9</v>
      </c>
    </row>
    <row r="35" spans="1:7" ht="31.5" x14ac:dyDescent="0.25">
      <c r="A35" s="7">
        <v>28</v>
      </c>
      <c r="B35" s="15" t="s">
        <v>19</v>
      </c>
      <c r="C35" s="46">
        <v>78.099999999999994</v>
      </c>
      <c r="D35" s="46">
        <v>77.099999999999994</v>
      </c>
      <c r="E35" s="47">
        <f t="shared" si="0"/>
        <v>98.719590268886051</v>
      </c>
      <c r="F35" s="47">
        <f t="shared" si="1"/>
        <v>-1</v>
      </c>
    </row>
    <row r="36" spans="1:7" ht="47.25" x14ac:dyDescent="0.25">
      <c r="A36" s="7">
        <v>29</v>
      </c>
      <c r="B36" s="15" t="s">
        <v>23</v>
      </c>
      <c r="C36" s="46">
        <v>6</v>
      </c>
      <c r="D36" s="46">
        <v>6</v>
      </c>
      <c r="E36" s="47">
        <f t="shared" si="0"/>
        <v>100</v>
      </c>
      <c r="F36" s="47"/>
    </row>
    <row r="37" spans="1:7" ht="15.75" x14ac:dyDescent="0.25">
      <c r="A37" s="7">
        <v>30</v>
      </c>
      <c r="B37" s="19" t="s">
        <v>20</v>
      </c>
      <c r="C37" s="46">
        <v>2509.8000000000002</v>
      </c>
      <c r="D37" s="46">
        <v>2509.8000000000002</v>
      </c>
      <c r="E37" s="47">
        <f t="shared" si="0"/>
        <v>100</v>
      </c>
      <c r="F37" s="47"/>
      <c r="G37" s="24"/>
    </row>
    <row r="38" spans="1:7" ht="31.5" x14ac:dyDescent="0.25">
      <c r="A38" s="13">
        <v>31</v>
      </c>
      <c r="B38" s="16" t="s">
        <v>37</v>
      </c>
      <c r="C38" s="9">
        <f>C39+C40</f>
        <v>192</v>
      </c>
      <c r="D38" s="9">
        <f>D39+D40</f>
        <v>188</v>
      </c>
      <c r="E38" s="9">
        <f t="shared" si="0"/>
        <v>97.916666666666657</v>
      </c>
      <c r="F38" s="9">
        <f t="shared" si="1"/>
        <v>-4</v>
      </c>
    </row>
    <row r="39" spans="1:7" ht="47.25" x14ac:dyDescent="0.25">
      <c r="A39" s="7">
        <v>32</v>
      </c>
      <c r="B39" s="15" t="s">
        <v>74</v>
      </c>
      <c r="C39" s="46">
        <v>43.6</v>
      </c>
      <c r="D39" s="46">
        <v>43.6</v>
      </c>
      <c r="E39" s="47">
        <f t="shared" si="0"/>
        <v>100</v>
      </c>
      <c r="F39" s="47"/>
    </row>
    <row r="40" spans="1:7" ht="31.5" x14ac:dyDescent="0.25">
      <c r="A40" s="7">
        <v>33</v>
      </c>
      <c r="B40" s="15" t="s">
        <v>19</v>
      </c>
      <c r="C40" s="46">
        <v>148.4</v>
      </c>
      <c r="D40" s="46">
        <v>144.4</v>
      </c>
      <c r="E40" s="47">
        <f t="shared" si="0"/>
        <v>97.304582210242586</v>
      </c>
      <c r="F40" s="47">
        <f t="shared" si="1"/>
        <v>-4</v>
      </c>
    </row>
    <row r="41" spans="1:7" s="23" customFormat="1" ht="47.25" x14ac:dyDescent="0.2">
      <c r="A41" s="13">
        <v>34</v>
      </c>
      <c r="B41" s="16" t="s">
        <v>21</v>
      </c>
      <c r="C41" s="9">
        <f>C42+C43+C44+C45</f>
        <v>5411.4999999999991</v>
      </c>
      <c r="D41" s="9">
        <f>D42+D43+D44+D45</f>
        <v>4784.3999999999996</v>
      </c>
      <c r="E41" s="9">
        <f t="shared" si="0"/>
        <v>88.41171579044628</v>
      </c>
      <c r="F41" s="9">
        <f t="shared" si="1"/>
        <v>-627.09999999999945</v>
      </c>
    </row>
    <row r="42" spans="1:7" ht="94.5" x14ac:dyDescent="0.25">
      <c r="A42" s="7">
        <v>35</v>
      </c>
      <c r="B42" s="15" t="s">
        <v>27</v>
      </c>
      <c r="C42" s="46">
        <v>30.4</v>
      </c>
      <c r="D42" s="46">
        <v>11.7</v>
      </c>
      <c r="E42" s="47">
        <f t="shared" si="0"/>
        <v>38.486842105263158</v>
      </c>
      <c r="F42" s="47">
        <f t="shared" si="1"/>
        <v>-18.7</v>
      </c>
    </row>
    <row r="43" spans="1:7" ht="78.75" x14ac:dyDescent="0.25">
      <c r="A43" s="7">
        <v>36</v>
      </c>
      <c r="B43" s="15" t="s">
        <v>22</v>
      </c>
      <c r="C43" s="46">
        <v>5064.7</v>
      </c>
      <c r="D43" s="46">
        <v>4462.7</v>
      </c>
      <c r="E43" s="47">
        <f t="shared" si="0"/>
        <v>88.113807333109563</v>
      </c>
      <c r="F43" s="47">
        <f t="shared" si="1"/>
        <v>-602</v>
      </c>
    </row>
    <row r="44" spans="1:7" ht="78.75" x14ac:dyDescent="0.25">
      <c r="A44" s="7">
        <v>37</v>
      </c>
      <c r="B44" s="15" t="s">
        <v>28</v>
      </c>
      <c r="C44" s="46">
        <v>30.4</v>
      </c>
      <c r="D44" s="46">
        <v>24</v>
      </c>
      <c r="E44" s="47">
        <f t="shared" si="0"/>
        <v>78.94736842105263</v>
      </c>
      <c r="F44" s="47">
        <f t="shared" si="1"/>
        <v>-6.3999999999999986</v>
      </c>
    </row>
    <row r="45" spans="1:7" ht="47.25" x14ac:dyDescent="0.25">
      <c r="A45" s="7">
        <v>38</v>
      </c>
      <c r="B45" s="15" t="s">
        <v>8</v>
      </c>
      <c r="C45" s="46">
        <v>286</v>
      </c>
      <c r="D45" s="46">
        <v>286</v>
      </c>
      <c r="E45" s="47">
        <f t="shared" si="0"/>
        <v>100</v>
      </c>
      <c r="F45" s="47"/>
    </row>
    <row r="46" spans="1:7" s="23" customFormat="1" ht="15.75" x14ac:dyDescent="0.2">
      <c r="A46" s="13">
        <v>39</v>
      </c>
      <c r="B46" s="16" t="s">
        <v>63</v>
      </c>
      <c r="C46" s="9">
        <f>C47</f>
        <v>0.5</v>
      </c>
      <c r="D46" s="9">
        <f>D47</f>
        <v>0.5</v>
      </c>
      <c r="E46" s="9">
        <f t="shared" si="0"/>
        <v>100</v>
      </c>
      <c r="F46" s="9"/>
    </row>
    <row r="47" spans="1:7" ht="31.5" x14ac:dyDescent="0.25">
      <c r="A47" s="7">
        <v>40</v>
      </c>
      <c r="B47" s="15" t="s">
        <v>19</v>
      </c>
      <c r="C47" s="46">
        <v>0.5</v>
      </c>
      <c r="D47" s="46">
        <v>0.5</v>
      </c>
      <c r="E47" s="47">
        <f t="shared" si="0"/>
        <v>100</v>
      </c>
      <c r="F47" s="47"/>
    </row>
    <row r="48" spans="1:7" ht="31.5" x14ac:dyDescent="0.25">
      <c r="A48" s="13">
        <v>41</v>
      </c>
      <c r="B48" s="16" t="s">
        <v>29</v>
      </c>
      <c r="C48" s="10">
        <f>C49+C50+C52</f>
        <v>1147.5</v>
      </c>
      <c r="D48" s="10">
        <f>D49+D50+D51+D52</f>
        <v>515.5</v>
      </c>
      <c r="E48" s="9">
        <f t="shared" si="0"/>
        <v>44.923747276688452</v>
      </c>
      <c r="F48" s="9">
        <f t="shared" si="1"/>
        <v>-632</v>
      </c>
    </row>
    <row r="49" spans="1:6" ht="31.5" x14ac:dyDescent="0.25">
      <c r="A49" s="7">
        <v>42</v>
      </c>
      <c r="B49" s="15" t="s">
        <v>30</v>
      </c>
      <c r="C49" s="11">
        <v>200</v>
      </c>
      <c r="D49" s="11">
        <v>50</v>
      </c>
      <c r="E49" s="47">
        <f t="shared" si="0"/>
        <v>25</v>
      </c>
      <c r="F49" s="47">
        <f t="shared" si="1"/>
        <v>-150</v>
      </c>
    </row>
    <row r="50" spans="1:6" ht="78.75" x14ac:dyDescent="0.25">
      <c r="A50" s="7">
        <v>43</v>
      </c>
      <c r="B50" s="15" t="s">
        <v>34</v>
      </c>
      <c r="C50" s="11">
        <v>577.5</v>
      </c>
      <c r="D50" s="11">
        <v>80.5</v>
      </c>
      <c r="E50" s="47">
        <f t="shared" si="0"/>
        <v>13.939393939393941</v>
      </c>
      <c r="F50" s="47">
        <f t="shared" si="1"/>
        <v>-497</v>
      </c>
    </row>
    <row r="51" spans="1:6" ht="31.5" x14ac:dyDescent="0.25">
      <c r="A51" s="7">
        <v>44</v>
      </c>
      <c r="B51" s="15" t="s">
        <v>11</v>
      </c>
      <c r="C51" s="11">
        <v>0</v>
      </c>
      <c r="D51" s="11">
        <v>15</v>
      </c>
      <c r="E51" s="47"/>
      <c r="F51" s="47">
        <f t="shared" si="1"/>
        <v>15</v>
      </c>
    </row>
    <row r="52" spans="1:6" ht="31.5" x14ac:dyDescent="0.25">
      <c r="A52" s="7">
        <v>45</v>
      </c>
      <c r="B52" s="15" t="s">
        <v>19</v>
      </c>
      <c r="C52" s="11">
        <v>370</v>
      </c>
      <c r="D52" s="11">
        <v>370</v>
      </c>
      <c r="E52" s="47">
        <f t="shared" si="0"/>
        <v>100</v>
      </c>
      <c r="F52" s="47"/>
    </row>
    <row r="53" spans="1:6" ht="15.75" x14ac:dyDescent="0.25">
      <c r="A53" s="13">
        <v>46</v>
      </c>
      <c r="B53" s="16" t="s">
        <v>35</v>
      </c>
      <c r="C53" s="10">
        <f>C55</f>
        <v>0.2</v>
      </c>
      <c r="D53" s="10">
        <f>D54+D55</f>
        <v>0</v>
      </c>
      <c r="E53" s="9">
        <f t="shared" si="0"/>
        <v>0</v>
      </c>
      <c r="F53" s="9">
        <f t="shared" si="1"/>
        <v>-0.2</v>
      </c>
    </row>
    <row r="54" spans="1:6" ht="34.5" customHeight="1" x14ac:dyDescent="0.25">
      <c r="A54" s="7">
        <v>47</v>
      </c>
      <c r="B54" s="15" t="s">
        <v>11</v>
      </c>
      <c r="C54" s="11">
        <v>0</v>
      </c>
      <c r="D54" s="11">
        <v>-0.2</v>
      </c>
      <c r="E54" s="47"/>
      <c r="F54" s="47">
        <f t="shared" si="1"/>
        <v>-0.2</v>
      </c>
    </row>
    <row r="55" spans="1:6" ht="33" customHeight="1" x14ac:dyDescent="0.25">
      <c r="A55" s="7">
        <v>48</v>
      </c>
      <c r="B55" s="15" t="s">
        <v>19</v>
      </c>
      <c r="C55" s="11">
        <v>0.2</v>
      </c>
      <c r="D55" s="11">
        <v>0.2</v>
      </c>
      <c r="E55" s="47">
        <f t="shared" si="0"/>
        <v>100</v>
      </c>
      <c r="F55" s="47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4"/>
  <sheetViews>
    <sheetView topLeftCell="A7" workbookViewId="0">
      <selection activeCell="D39" sqref="D39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54" t="s">
        <v>71</v>
      </c>
      <c r="B2" s="54"/>
      <c r="C2" s="54"/>
      <c r="D2" s="54"/>
      <c r="E2" s="54"/>
      <c r="F2" s="5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43"/>
      <c r="C3" s="4"/>
      <c r="D3" s="4"/>
      <c r="E3" s="4"/>
      <c r="F3" s="4"/>
      <c r="G3" s="43"/>
      <c r="H3" s="43"/>
      <c r="I3" s="43"/>
      <c r="J3" s="43"/>
      <c r="K3" s="43"/>
      <c r="L3" s="43"/>
      <c r="M3" s="43"/>
    </row>
    <row r="4" spans="1:13" x14ac:dyDescent="0.25">
      <c r="F4" s="6" t="s">
        <v>6</v>
      </c>
    </row>
    <row r="5" spans="1:13" ht="29.25" customHeight="1" x14ac:dyDescent="0.25">
      <c r="A5" s="51" t="s">
        <v>0</v>
      </c>
      <c r="B5" s="52" t="s">
        <v>1</v>
      </c>
      <c r="C5" s="53" t="s">
        <v>73</v>
      </c>
      <c r="D5" s="53" t="s">
        <v>72</v>
      </c>
      <c r="E5" s="53"/>
      <c r="F5" s="53"/>
    </row>
    <row r="6" spans="1:13" ht="36" customHeight="1" x14ac:dyDescent="0.25">
      <c r="A6" s="51"/>
      <c r="B6" s="52"/>
      <c r="C6" s="53"/>
      <c r="D6" s="53" t="s">
        <v>2</v>
      </c>
      <c r="E6" s="53" t="s">
        <v>3</v>
      </c>
      <c r="F6" s="53"/>
    </row>
    <row r="7" spans="1:13" ht="21" customHeight="1" x14ac:dyDescent="0.25">
      <c r="A7" s="51"/>
      <c r="B7" s="52"/>
      <c r="C7" s="53"/>
      <c r="D7" s="53"/>
      <c r="E7" s="44" t="s">
        <v>4</v>
      </c>
      <c r="F7" s="44" t="s">
        <v>5</v>
      </c>
    </row>
    <row r="8" spans="1:13" ht="15.75" x14ac:dyDescent="0.25">
      <c r="A8" s="13">
        <v>1</v>
      </c>
      <c r="B8" s="8" t="s">
        <v>7</v>
      </c>
      <c r="C8" s="9">
        <f>C9+C10</f>
        <v>225.6</v>
      </c>
      <c r="D8" s="9">
        <f>D9+D10</f>
        <v>248.1</v>
      </c>
      <c r="E8" s="9">
        <f>D8/C8*100</f>
        <v>109.97340425531914</v>
      </c>
      <c r="F8" s="9">
        <f>D8-C8</f>
        <v>22.5</v>
      </c>
    </row>
    <row r="9" spans="1:13" ht="47.25" x14ac:dyDescent="0.25">
      <c r="A9" s="7">
        <v>2</v>
      </c>
      <c r="B9" s="15" t="s">
        <v>24</v>
      </c>
      <c r="C9" s="44">
        <v>35</v>
      </c>
      <c r="D9" s="44">
        <v>57.5</v>
      </c>
      <c r="E9" s="44">
        <f t="shared" ref="E9:E54" si="0">D9/C9*100</f>
        <v>164.28571428571428</v>
      </c>
      <c r="F9" s="44">
        <f t="shared" ref="F9:F53" si="1">D9-C9</f>
        <v>22.5</v>
      </c>
    </row>
    <row r="10" spans="1:13" ht="47.25" x14ac:dyDescent="0.25">
      <c r="A10" s="7">
        <v>3</v>
      </c>
      <c r="B10" s="15" t="s">
        <v>8</v>
      </c>
      <c r="C10" s="44">
        <v>190.6</v>
      </c>
      <c r="D10" s="44">
        <v>190.6</v>
      </c>
      <c r="E10" s="44">
        <f t="shared" si="0"/>
        <v>100</v>
      </c>
      <c r="F10" s="44"/>
    </row>
    <row r="11" spans="1:13" ht="31.5" x14ac:dyDescent="0.25">
      <c r="A11" s="13">
        <v>4</v>
      </c>
      <c r="B11" s="16" t="s">
        <v>9</v>
      </c>
      <c r="C11" s="9">
        <f>C12+C13+C14+C15+C16+C17+C18+C19+C20</f>
        <v>47097.5</v>
      </c>
      <c r="D11" s="9">
        <f>D12+D13+D14+D15+D16+D17+D18+D19+D20</f>
        <v>53938.599999999984</v>
      </c>
      <c r="E11" s="9">
        <f t="shared" si="0"/>
        <v>114.5253994373374</v>
      </c>
      <c r="F11" s="9">
        <f t="shared" si="1"/>
        <v>6841.099999999984</v>
      </c>
    </row>
    <row r="12" spans="1:13" ht="78.75" x14ac:dyDescent="0.25">
      <c r="A12" s="7">
        <v>5</v>
      </c>
      <c r="B12" s="15" t="s">
        <v>10</v>
      </c>
      <c r="C12" s="44">
        <v>19547.400000000001</v>
      </c>
      <c r="D12" s="44">
        <v>23462.6</v>
      </c>
      <c r="E12" s="44">
        <f t="shared" si="0"/>
        <v>120.02926220366901</v>
      </c>
      <c r="F12" s="44">
        <f t="shared" si="1"/>
        <v>3915.1999999999971</v>
      </c>
    </row>
    <row r="13" spans="1:13" ht="31.5" x14ac:dyDescent="0.25">
      <c r="A13" s="7">
        <v>6</v>
      </c>
      <c r="B13" s="15" t="s">
        <v>48</v>
      </c>
      <c r="C13" s="44">
        <v>9780</v>
      </c>
      <c r="D13" s="44">
        <v>7623.1</v>
      </c>
      <c r="E13" s="44">
        <f t="shared" si="0"/>
        <v>77.945807770961153</v>
      </c>
      <c r="F13" s="44">
        <f t="shared" si="1"/>
        <v>-2156.8999999999996</v>
      </c>
    </row>
    <row r="14" spans="1:13" ht="52.5" customHeight="1" x14ac:dyDescent="0.25">
      <c r="A14" s="7">
        <v>7</v>
      </c>
      <c r="B14" s="15" t="s">
        <v>31</v>
      </c>
      <c r="C14" s="44">
        <v>147.4</v>
      </c>
      <c r="D14" s="44">
        <v>172.3</v>
      </c>
      <c r="E14" s="44">
        <f t="shared" si="0"/>
        <v>116.89280868385346</v>
      </c>
      <c r="F14" s="44">
        <f t="shared" si="1"/>
        <v>24.900000000000006</v>
      </c>
    </row>
    <row r="15" spans="1:13" ht="81" customHeight="1" x14ac:dyDescent="0.25">
      <c r="A15" s="7">
        <v>8</v>
      </c>
      <c r="B15" s="15" t="s">
        <v>49</v>
      </c>
      <c r="C15" s="44">
        <v>4410</v>
      </c>
      <c r="D15" s="44">
        <v>2124.9</v>
      </c>
      <c r="E15" s="44">
        <f t="shared" si="0"/>
        <v>48.183673469387756</v>
      </c>
      <c r="F15" s="44">
        <f t="shared" si="1"/>
        <v>-2285.1</v>
      </c>
    </row>
    <row r="16" spans="1:13" ht="94.5" x14ac:dyDescent="0.25">
      <c r="A16" s="7">
        <v>9</v>
      </c>
      <c r="B16" s="15" t="s">
        <v>25</v>
      </c>
      <c r="C16" s="44">
        <v>9604</v>
      </c>
      <c r="D16" s="44">
        <v>8800.2000000000007</v>
      </c>
      <c r="E16" s="44">
        <f t="shared" si="0"/>
        <v>91.630570595585183</v>
      </c>
      <c r="F16" s="44">
        <f t="shared" si="1"/>
        <v>-803.79999999999927</v>
      </c>
    </row>
    <row r="17" spans="1:6" ht="63" x14ac:dyDescent="0.25">
      <c r="A17" s="7">
        <v>10</v>
      </c>
      <c r="B17" s="15" t="s">
        <v>33</v>
      </c>
      <c r="C17" s="44">
        <v>3100</v>
      </c>
      <c r="D17" s="44">
        <v>11191.2</v>
      </c>
      <c r="E17" s="44" t="s">
        <v>53</v>
      </c>
      <c r="F17" s="44">
        <f t="shared" si="1"/>
        <v>8091.2000000000007</v>
      </c>
    </row>
    <row r="18" spans="1:6" ht="47.25" x14ac:dyDescent="0.25">
      <c r="A18" s="7">
        <v>11</v>
      </c>
      <c r="B18" s="15" t="s">
        <v>8</v>
      </c>
      <c r="C18" s="44">
        <v>508.7</v>
      </c>
      <c r="D18" s="44">
        <v>508.7</v>
      </c>
      <c r="E18" s="44">
        <f t="shared" si="0"/>
        <v>100</v>
      </c>
      <c r="F18" s="44"/>
    </row>
    <row r="19" spans="1:6" ht="31.5" x14ac:dyDescent="0.25">
      <c r="A19" s="7">
        <v>12</v>
      </c>
      <c r="B19" s="17" t="s">
        <v>19</v>
      </c>
      <c r="C19" s="44">
        <v>0</v>
      </c>
      <c r="D19" s="44">
        <v>55</v>
      </c>
      <c r="E19" s="44"/>
      <c r="F19" s="44">
        <f>D19-C19</f>
        <v>55</v>
      </c>
    </row>
    <row r="20" spans="1:6" ht="31.5" x14ac:dyDescent="0.25">
      <c r="A20" s="7">
        <v>13</v>
      </c>
      <c r="B20" s="15" t="s">
        <v>67</v>
      </c>
      <c r="C20" s="44">
        <v>0</v>
      </c>
      <c r="D20" s="44">
        <v>0.6</v>
      </c>
      <c r="E20" s="44"/>
      <c r="F20" s="44">
        <f>D20-C20</f>
        <v>0.6</v>
      </c>
    </row>
    <row r="21" spans="1:6" ht="31.5" x14ac:dyDescent="0.25">
      <c r="A21" s="13">
        <v>14</v>
      </c>
      <c r="B21" s="16" t="s">
        <v>12</v>
      </c>
      <c r="C21" s="14">
        <f>C22+C23+C24</f>
        <v>2120139.8000000003</v>
      </c>
      <c r="D21" s="14">
        <f>D22+D23+D24</f>
        <v>1734231.5</v>
      </c>
      <c r="E21" s="9">
        <f t="shared" si="0"/>
        <v>81.797978604995762</v>
      </c>
      <c r="F21" s="9">
        <f t="shared" si="1"/>
        <v>-385908.30000000028</v>
      </c>
    </row>
    <row r="22" spans="1:6" ht="31.5" x14ac:dyDescent="0.25">
      <c r="A22" s="7">
        <v>15</v>
      </c>
      <c r="B22" s="15" t="s">
        <v>19</v>
      </c>
      <c r="C22" s="12">
        <v>7.5</v>
      </c>
      <c r="D22" s="44">
        <v>7.5</v>
      </c>
      <c r="E22" s="44">
        <f t="shared" si="0"/>
        <v>100</v>
      </c>
      <c r="F22" s="44"/>
    </row>
    <row r="23" spans="1:6" ht="31.5" x14ac:dyDescent="0.25">
      <c r="A23" s="7">
        <v>16</v>
      </c>
      <c r="B23" s="17" t="s">
        <v>13</v>
      </c>
      <c r="C23" s="44">
        <v>2120869.6</v>
      </c>
      <c r="D23" s="44">
        <v>1735105.9</v>
      </c>
      <c r="E23" s="44">
        <f t="shared" si="0"/>
        <v>81.811059953898152</v>
      </c>
      <c r="F23" s="44">
        <f t="shared" si="1"/>
        <v>-385763.70000000019</v>
      </c>
    </row>
    <row r="24" spans="1:6" ht="47.25" x14ac:dyDescent="0.25">
      <c r="A24" s="7">
        <v>17</v>
      </c>
      <c r="B24" s="18" t="s">
        <v>14</v>
      </c>
      <c r="C24" s="44">
        <v>-737.3</v>
      </c>
      <c r="D24" s="44">
        <v>-881.9</v>
      </c>
      <c r="E24" s="44">
        <f t="shared" si="0"/>
        <v>119.612098196121</v>
      </c>
      <c r="F24" s="44">
        <f t="shared" si="1"/>
        <v>-144.60000000000002</v>
      </c>
    </row>
    <row r="25" spans="1:6" ht="47.25" x14ac:dyDescent="0.25">
      <c r="A25" s="13">
        <v>18</v>
      </c>
      <c r="B25" s="16" t="s">
        <v>36</v>
      </c>
      <c r="C25" s="9">
        <f>C26+C27+C28</f>
        <v>1090.1000000000001</v>
      </c>
      <c r="D25" s="9">
        <f>D26+D27+D28</f>
        <v>833.80000000000007</v>
      </c>
      <c r="E25" s="9">
        <f t="shared" si="0"/>
        <v>76.48839556004036</v>
      </c>
      <c r="F25" s="9">
        <f t="shared" si="1"/>
        <v>-256.30000000000007</v>
      </c>
    </row>
    <row r="26" spans="1:6" ht="25.5" customHeight="1" x14ac:dyDescent="0.25">
      <c r="A26" s="7">
        <v>19</v>
      </c>
      <c r="B26" s="17" t="s">
        <v>26</v>
      </c>
      <c r="C26" s="44">
        <v>1064.9000000000001</v>
      </c>
      <c r="D26" s="44">
        <v>798.7</v>
      </c>
      <c r="E26" s="44">
        <f t="shared" si="0"/>
        <v>75.002347638275893</v>
      </c>
      <c r="F26" s="44">
        <f t="shared" si="1"/>
        <v>-266.20000000000005</v>
      </c>
    </row>
    <row r="27" spans="1:6" ht="63" x14ac:dyDescent="0.25">
      <c r="A27" s="7">
        <v>20</v>
      </c>
      <c r="B27" s="17" t="s">
        <v>47</v>
      </c>
      <c r="C27" s="44">
        <v>14.5</v>
      </c>
      <c r="D27" s="44">
        <v>14.5</v>
      </c>
      <c r="E27" s="44">
        <f t="shared" si="0"/>
        <v>100</v>
      </c>
      <c r="F27" s="44"/>
    </row>
    <row r="28" spans="1:6" ht="31.5" x14ac:dyDescent="0.25">
      <c r="A28" s="7">
        <v>21</v>
      </c>
      <c r="B28" s="17" t="s">
        <v>19</v>
      </c>
      <c r="C28" s="44">
        <v>10.7</v>
      </c>
      <c r="D28" s="44">
        <v>20.6</v>
      </c>
      <c r="E28" s="44">
        <f t="shared" si="0"/>
        <v>192.52336448598132</v>
      </c>
      <c r="F28" s="44"/>
    </row>
    <row r="29" spans="1:6" ht="31.5" x14ac:dyDescent="0.25">
      <c r="A29" s="13">
        <v>22</v>
      </c>
      <c r="B29" s="16" t="s">
        <v>16</v>
      </c>
      <c r="C29" s="9">
        <f>C30+C31+C32+C33+C35+C36+C37</f>
        <v>4458.6000000000004</v>
      </c>
      <c r="D29" s="9">
        <f>D30+D31+D32+D33+D34+D35+D36+D37</f>
        <v>3603.3</v>
      </c>
      <c r="E29" s="9">
        <f t="shared" si="0"/>
        <v>80.816848338043329</v>
      </c>
      <c r="F29" s="9">
        <f t="shared" si="1"/>
        <v>-855.30000000000018</v>
      </c>
    </row>
    <row r="30" spans="1:6" ht="31.5" x14ac:dyDescent="0.25">
      <c r="A30" s="7">
        <v>23</v>
      </c>
      <c r="B30" s="17" t="s">
        <v>15</v>
      </c>
      <c r="C30" s="44">
        <v>151.9</v>
      </c>
      <c r="D30" s="44">
        <v>133.5</v>
      </c>
      <c r="E30" s="44">
        <f t="shared" si="0"/>
        <v>87.886767610269914</v>
      </c>
      <c r="F30" s="44">
        <f t="shared" si="1"/>
        <v>-18.400000000000006</v>
      </c>
    </row>
    <row r="31" spans="1:6" ht="47.25" x14ac:dyDescent="0.25">
      <c r="A31" s="7">
        <v>24</v>
      </c>
      <c r="B31" s="15" t="s">
        <v>17</v>
      </c>
      <c r="C31" s="44">
        <v>1660.9</v>
      </c>
      <c r="D31" s="44">
        <v>849.7</v>
      </c>
      <c r="E31" s="44">
        <f t="shared" si="0"/>
        <v>51.159010175206213</v>
      </c>
      <c r="F31" s="44">
        <f t="shared" si="1"/>
        <v>-811.2</v>
      </c>
    </row>
    <row r="32" spans="1:6" ht="31.5" x14ac:dyDescent="0.25">
      <c r="A32" s="7">
        <v>25</v>
      </c>
      <c r="B32" s="15" t="s">
        <v>18</v>
      </c>
      <c r="C32" s="44">
        <v>23.4</v>
      </c>
      <c r="D32" s="44">
        <v>25.5</v>
      </c>
      <c r="E32" s="44">
        <f t="shared" si="0"/>
        <v>108.97435897435899</v>
      </c>
      <c r="F32" s="44">
        <f t="shared" si="1"/>
        <v>2.1000000000000014</v>
      </c>
    </row>
    <row r="33" spans="1:7" ht="47.25" x14ac:dyDescent="0.25">
      <c r="A33" s="7">
        <v>26</v>
      </c>
      <c r="B33" s="15" t="s">
        <v>8</v>
      </c>
      <c r="C33" s="44">
        <v>3.6</v>
      </c>
      <c r="D33" s="44">
        <v>3.6</v>
      </c>
      <c r="E33" s="44">
        <f t="shared" si="0"/>
        <v>100</v>
      </c>
      <c r="F33" s="44"/>
    </row>
    <row r="34" spans="1:7" ht="31.5" x14ac:dyDescent="0.25">
      <c r="A34" s="7">
        <v>27</v>
      </c>
      <c r="B34" s="15" t="s">
        <v>11</v>
      </c>
      <c r="C34" s="44">
        <v>0</v>
      </c>
      <c r="D34" s="44">
        <v>-1.9</v>
      </c>
      <c r="E34" s="44"/>
      <c r="F34" s="44">
        <f>D34-C34</f>
        <v>-1.9</v>
      </c>
    </row>
    <row r="35" spans="1:7" ht="31.5" x14ac:dyDescent="0.25">
      <c r="A35" s="7">
        <v>28</v>
      </c>
      <c r="B35" s="15" t="s">
        <v>19</v>
      </c>
      <c r="C35" s="44">
        <v>74.400000000000006</v>
      </c>
      <c r="D35" s="44">
        <v>77.099999999999994</v>
      </c>
      <c r="E35" s="44">
        <f t="shared" si="0"/>
        <v>103.6290322580645</v>
      </c>
      <c r="F35" s="44">
        <f t="shared" si="1"/>
        <v>2.6999999999999886</v>
      </c>
    </row>
    <row r="36" spans="1:7" ht="47.25" x14ac:dyDescent="0.25">
      <c r="A36" s="7">
        <v>29</v>
      </c>
      <c r="B36" s="15" t="s">
        <v>23</v>
      </c>
      <c r="C36" s="44">
        <v>30</v>
      </c>
      <c r="D36" s="44">
        <v>6</v>
      </c>
      <c r="E36" s="44">
        <f t="shared" si="0"/>
        <v>20</v>
      </c>
      <c r="F36" s="44">
        <f t="shared" si="1"/>
        <v>-24</v>
      </c>
    </row>
    <row r="37" spans="1:7" ht="15.75" x14ac:dyDescent="0.25">
      <c r="A37" s="7">
        <v>30</v>
      </c>
      <c r="B37" s="19" t="s">
        <v>20</v>
      </c>
      <c r="C37" s="44">
        <v>2514.4</v>
      </c>
      <c r="D37" s="44">
        <v>2509.8000000000002</v>
      </c>
      <c r="E37" s="44">
        <f t="shared" si="0"/>
        <v>99.817053770283167</v>
      </c>
      <c r="F37" s="44">
        <f t="shared" si="1"/>
        <v>-4.5999999999999091</v>
      </c>
      <c r="G37" s="24"/>
    </row>
    <row r="38" spans="1:7" ht="31.5" x14ac:dyDescent="0.25">
      <c r="A38" s="13">
        <v>31</v>
      </c>
      <c r="B38" s="16" t="s">
        <v>37</v>
      </c>
      <c r="C38" s="9">
        <f>C40</f>
        <v>60.6</v>
      </c>
      <c r="D38" s="9">
        <f>D39+D40</f>
        <v>188</v>
      </c>
      <c r="E38" s="9" t="s">
        <v>53</v>
      </c>
      <c r="F38" s="9">
        <f t="shared" si="1"/>
        <v>127.4</v>
      </c>
    </row>
    <row r="39" spans="1:7" ht="47.25" x14ac:dyDescent="0.25">
      <c r="A39" s="7">
        <v>32</v>
      </c>
      <c r="B39" s="15" t="s">
        <v>74</v>
      </c>
      <c r="C39" s="44">
        <v>0</v>
      </c>
      <c r="D39" s="44">
        <v>43.6</v>
      </c>
      <c r="E39" s="44"/>
      <c r="F39" s="44">
        <f t="shared" si="1"/>
        <v>43.6</v>
      </c>
    </row>
    <row r="40" spans="1:7" ht="31.5" x14ac:dyDescent="0.25">
      <c r="A40" s="7">
        <v>33</v>
      </c>
      <c r="B40" s="15" t="s">
        <v>19</v>
      </c>
      <c r="C40" s="44">
        <v>60.6</v>
      </c>
      <c r="D40" s="44">
        <v>144.4</v>
      </c>
      <c r="E40" s="44" t="s">
        <v>53</v>
      </c>
      <c r="F40" s="44">
        <f t="shared" si="1"/>
        <v>83.800000000000011</v>
      </c>
    </row>
    <row r="41" spans="1:7" s="23" customFormat="1" ht="47.25" x14ac:dyDescent="0.2">
      <c r="A41" s="13">
        <v>34</v>
      </c>
      <c r="B41" s="16" t="s">
        <v>21</v>
      </c>
      <c r="C41" s="9">
        <f>C42+C43+C44+C45</f>
        <v>5760.2999999999993</v>
      </c>
      <c r="D41" s="9">
        <f>D42+D43+D44+D45</f>
        <v>4406.5</v>
      </c>
      <c r="E41" s="9">
        <f t="shared" si="0"/>
        <v>76.497751853202104</v>
      </c>
      <c r="F41" s="9">
        <f t="shared" si="1"/>
        <v>-1353.7999999999993</v>
      </c>
    </row>
    <row r="42" spans="1:7" ht="94.5" x14ac:dyDescent="0.25">
      <c r="A42" s="7">
        <v>35</v>
      </c>
      <c r="B42" s="15" t="s">
        <v>27</v>
      </c>
      <c r="C42" s="44">
        <v>30.4</v>
      </c>
      <c r="D42" s="44">
        <v>11.7</v>
      </c>
      <c r="E42" s="44">
        <f t="shared" si="0"/>
        <v>38.486842105263158</v>
      </c>
      <c r="F42" s="44">
        <f t="shared" si="1"/>
        <v>-18.7</v>
      </c>
    </row>
    <row r="43" spans="1:7" ht="78.75" x14ac:dyDescent="0.25">
      <c r="A43" s="7">
        <v>36</v>
      </c>
      <c r="B43" s="15" t="s">
        <v>22</v>
      </c>
      <c r="C43" s="44">
        <v>5413.5</v>
      </c>
      <c r="D43" s="44">
        <v>4084.8</v>
      </c>
      <c r="E43" s="44">
        <f t="shared" si="0"/>
        <v>75.455804932114162</v>
      </c>
      <c r="F43" s="44">
        <f t="shared" si="1"/>
        <v>-1328.6999999999998</v>
      </c>
    </row>
    <row r="44" spans="1:7" ht="78.75" x14ac:dyDescent="0.25">
      <c r="A44" s="7">
        <v>37</v>
      </c>
      <c r="B44" s="15" t="s">
        <v>28</v>
      </c>
      <c r="C44" s="44">
        <v>30.4</v>
      </c>
      <c r="D44" s="44">
        <v>24</v>
      </c>
      <c r="E44" s="44">
        <f t="shared" si="0"/>
        <v>78.94736842105263</v>
      </c>
      <c r="F44" s="44">
        <f t="shared" si="1"/>
        <v>-6.3999999999999986</v>
      </c>
    </row>
    <row r="45" spans="1:7" ht="47.25" x14ac:dyDescent="0.25">
      <c r="A45" s="7">
        <v>38</v>
      </c>
      <c r="B45" s="15" t="s">
        <v>8</v>
      </c>
      <c r="C45" s="44">
        <v>286</v>
      </c>
      <c r="D45" s="44">
        <v>286</v>
      </c>
      <c r="E45" s="44">
        <f t="shared" si="0"/>
        <v>100</v>
      </c>
      <c r="F45" s="44"/>
    </row>
    <row r="46" spans="1:7" s="23" customFormat="1" ht="15.75" x14ac:dyDescent="0.2">
      <c r="A46" s="13">
        <v>39</v>
      </c>
      <c r="B46" s="16" t="s">
        <v>63</v>
      </c>
      <c r="C46" s="9">
        <f>C47</f>
        <v>0</v>
      </c>
      <c r="D46" s="9">
        <f>D47</f>
        <v>0.5</v>
      </c>
      <c r="E46" s="9"/>
      <c r="F46" s="9">
        <f>D46-C46</f>
        <v>0.5</v>
      </c>
    </row>
    <row r="47" spans="1:7" ht="31.5" x14ac:dyDescent="0.25">
      <c r="A47" s="7">
        <v>40</v>
      </c>
      <c r="B47" s="15" t="s">
        <v>19</v>
      </c>
      <c r="C47" s="44">
        <v>0</v>
      </c>
      <c r="D47" s="44">
        <v>0.5</v>
      </c>
      <c r="E47" s="44"/>
      <c r="F47" s="44">
        <f>D47-C47</f>
        <v>0.5</v>
      </c>
    </row>
    <row r="48" spans="1:7" ht="31.5" x14ac:dyDescent="0.25">
      <c r="A48" s="13">
        <v>41</v>
      </c>
      <c r="B48" s="16" t="s">
        <v>29</v>
      </c>
      <c r="C48" s="10">
        <f>C49+C50+C51</f>
        <v>1147.5</v>
      </c>
      <c r="D48" s="10">
        <f>D49+D50+D51</f>
        <v>450.5</v>
      </c>
      <c r="E48" s="9">
        <f t="shared" si="0"/>
        <v>39.25925925925926</v>
      </c>
      <c r="F48" s="9">
        <f t="shared" si="1"/>
        <v>-697</v>
      </c>
    </row>
    <row r="49" spans="1:6" ht="31.5" x14ac:dyDescent="0.25">
      <c r="A49" s="7">
        <v>42</v>
      </c>
      <c r="B49" s="15" t="s">
        <v>30</v>
      </c>
      <c r="C49" s="11">
        <v>200</v>
      </c>
      <c r="D49" s="11">
        <v>45</v>
      </c>
      <c r="E49" s="44">
        <f t="shared" si="0"/>
        <v>22.5</v>
      </c>
      <c r="F49" s="44">
        <f t="shared" si="1"/>
        <v>-155</v>
      </c>
    </row>
    <row r="50" spans="1:6" ht="78.75" x14ac:dyDescent="0.25">
      <c r="A50" s="7">
        <v>43</v>
      </c>
      <c r="B50" s="15" t="s">
        <v>34</v>
      </c>
      <c r="C50" s="11">
        <v>577.5</v>
      </c>
      <c r="D50" s="11">
        <v>35.5</v>
      </c>
      <c r="E50" s="44">
        <f t="shared" si="0"/>
        <v>6.1471861471861473</v>
      </c>
      <c r="F50" s="44">
        <f t="shared" si="1"/>
        <v>-542</v>
      </c>
    </row>
    <row r="51" spans="1:6" ht="31.5" x14ac:dyDescent="0.25">
      <c r="A51" s="7">
        <v>44</v>
      </c>
      <c r="B51" s="15" t="s">
        <v>19</v>
      </c>
      <c r="C51" s="11">
        <v>370</v>
      </c>
      <c r="D51" s="11">
        <v>370</v>
      </c>
      <c r="E51" s="44">
        <f t="shared" si="0"/>
        <v>100</v>
      </c>
      <c r="F51" s="44">
        <f t="shared" si="1"/>
        <v>0</v>
      </c>
    </row>
    <row r="52" spans="1:6" ht="15.75" x14ac:dyDescent="0.25">
      <c r="A52" s="13">
        <v>45</v>
      </c>
      <c r="B52" s="16" t="s">
        <v>35</v>
      </c>
      <c r="C52" s="10">
        <f>C54</f>
        <v>0.2</v>
      </c>
      <c r="D52" s="10">
        <f>D53+D54</f>
        <v>0</v>
      </c>
      <c r="E52" s="9">
        <f t="shared" si="0"/>
        <v>0</v>
      </c>
      <c r="F52" s="9">
        <f t="shared" si="1"/>
        <v>-0.2</v>
      </c>
    </row>
    <row r="53" spans="1:6" ht="34.5" customHeight="1" x14ac:dyDescent="0.25">
      <c r="A53" s="7">
        <v>46</v>
      </c>
      <c r="B53" s="15" t="s">
        <v>11</v>
      </c>
      <c r="C53" s="11">
        <v>0</v>
      </c>
      <c r="D53" s="11">
        <v>-0.2</v>
      </c>
      <c r="E53" s="44"/>
      <c r="F53" s="44">
        <f t="shared" si="1"/>
        <v>-0.2</v>
      </c>
    </row>
    <row r="54" spans="1:6" ht="33" customHeight="1" x14ac:dyDescent="0.25">
      <c r="A54" s="7">
        <v>47</v>
      </c>
      <c r="B54" s="15" t="s">
        <v>19</v>
      </c>
      <c r="C54" s="11">
        <v>0.2</v>
      </c>
      <c r="D54" s="11">
        <v>0.2</v>
      </c>
      <c r="E54" s="44">
        <f t="shared" si="0"/>
        <v>100</v>
      </c>
      <c r="F54" s="44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4"/>
  <sheetViews>
    <sheetView workbookViewId="0">
      <selection activeCell="K10" sqref="K10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54" t="s">
        <v>68</v>
      </c>
      <c r="B2" s="54"/>
      <c r="C2" s="54"/>
      <c r="D2" s="54"/>
      <c r="E2" s="54"/>
      <c r="F2" s="5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41"/>
      <c r="C3" s="4"/>
      <c r="D3" s="4"/>
      <c r="E3" s="4"/>
      <c r="F3" s="4"/>
      <c r="G3" s="41"/>
      <c r="H3" s="41"/>
      <c r="I3" s="41"/>
      <c r="J3" s="41"/>
      <c r="K3" s="41"/>
      <c r="L3" s="41"/>
      <c r="M3" s="41"/>
    </row>
    <row r="4" spans="1:13" x14ac:dyDescent="0.25">
      <c r="F4" s="6" t="s">
        <v>6</v>
      </c>
    </row>
    <row r="5" spans="1:13" ht="29.25" customHeight="1" x14ac:dyDescent="0.25">
      <c r="A5" s="51" t="s">
        <v>0</v>
      </c>
      <c r="B5" s="52" t="s">
        <v>1</v>
      </c>
      <c r="C5" s="53" t="s">
        <v>70</v>
      </c>
      <c r="D5" s="53" t="s">
        <v>69</v>
      </c>
      <c r="E5" s="53"/>
      <c r="F5" s="53"/>
    </row>
    <row r="6" spans="1:13" ht="36" customHeight="1" x14ac:dyDescent="0.25">
      <c r="A6" s="51"/>
      <c r="B6" s="52"/>
      <c r="C6" s="53"/>
      <c r="D6" s="53" t="s">
        <v>2</v>
      </c>
      <c r="E6" s="53" t="s">
        <v>3</v>
      </c>
      <c r="F6" s="53"/>
    </row>
    <row r="7" spans="1:13" ht="21" customHeight="1" x14ac:dyDescent="0.25">
      <c r="A7" s="51"/>
      <c r="B7" s="52"/>
      <c r="C7" s="53"/>
      <c r="D7" s="53"/>
      <c r="E7" s="42" t="s">
        <v>4</v>
      </c>
      <c r="F7" s="42" t="s">
        <v>5</v>
      </c>
    </row>
    <row r="8" spans="1:13" ht="15.75" x14ac:dyDescent="0.25">
      <c r="A8" s="13">
        <v>1</v>
      </c>
      <c r="B8" s="8" t="s">
        <v>7</v>
      </c>
      <c r="C8" s="9">
        <f>C9+C10</f>
        <v>209.5</v>
      </c>
      <c r="D8" s="9">
        <f>D9+D10</f>
        <v>225.9</v>
      </c>
      <c r="E8" s="9">
        <f>D8/C8*100</f>
        <v>107.82816229116945</v>
      </c>
      <c r="F8" s="9">
        <f>D8-C8</f>
        <v>16.400000000000006</v>
      </c>
    </row>
    <row r="9" spans="1:13" ht="47.25" x14ac:dyDescent="0.25">
      <c r="A9" s="7">
        <v>2</v>
      </c>
      <c r="B9" s="15" t="s">
        <v>24</v>
      </c>
      <c r="C9" s="42">
        <v>35</v>
      </c>
      <c r="D9" s="42">
        <v>51.4</v>
      </c>
      <c r="E9" s="42">
        <f t="shared" ref="E9:E54" si="0">D9/C9*100</f>
        <v>146.85714285714286</v>
      </c>
      <c r="F9" s="42">
        <f t="shared" ref="F9:F53" si="1">D9-C9</f>
        <v>16.399999999999999</v>
      </c>
    </row>
    <row r="10" spans="1:13" ht="47.25" x14ac:dyDescent="0.25">
      <c r="A10" s="7">
        <v>3</v>
      </c>
      <c r="B10" s="15" t="s">
        <v>8</v>
      </c>
      <c r="C10" s="42">
        <v>174.5</v>
      </c>
      <c r="D10" s="42">
        <v>174.5</v>
      </c>
      <c r="E10" s="42">
        <f t="shared" si="0"/>
        <v>100</v>
      </c>
      <c r="F10" s="42"/>
    </row>
    <row r="11" spans="1:13" ht="31.5" x14ac:dyDescent="0.25">
      <c r="A11" s="13">
        <v>4</v>
      </c>
      <c r="B11" s="16" t="s">
        <v>9</v>
      </c>
      <c r="C11" s="9">
        <f>C12+C13+C14+C15+C16+C17+C18+C19+C20</f>
        <v>47085.4</v>
      </c>
      <c r="D11" s="9">
        <f>D12+D13+D14+D15+D16+D17+D18+D19+D20</f>
        <v>47114.499999999993</v>
      </c>
      <c r="E11" s="9">
        <f t="shared" si="0"/>
        <v>100.06180259698334</v>
      </c>
      <c r="F11" s="9">
        <f t="shared" si="1"/>
        <v>29.099999999991269</v>
      </c>
    </row>
    <row r="12" spans="1:13" ht="78.75" x14ac:dyDescent="0.25">
      <c r="A12" s="7">
        <v>5</v>
      </c>
      <c r="B12" s="15" t="s">
        <v>10</v>
      </c>
      <c r="C12" s="42">
        <v>19547.400000000001</v>
      </c>
      <c r="D12" s="42">
        <v>19629.5</v>
      </c>
      <c r="E12" s="42">
        <f t="shared" si="0"/>
        <v>100.42000470650827</v>
      </c>
      <c r="F12" s="42">
        <f t="shared" si="1"/>
        <v>82.099999999998545</v>
      </c>
    </row>
    <row r="13" spans="1:13" ht="31.5" x14ac:dyDescent="0.25">
      <c r="A13" s="7">
        <v>6</v>
      </c>
      <c r="B13" s="15" t="s">
        <v>48</v>
      </c>
      <c r="C13" s="42">
        <v>9780</v>
      </c>
      <c r="D13" s="42">
        <v>6991</v>
      </c>
      <c r="E13" s="42">
        <f t="shared" si="0"/>
        <v>71.48261758691207</v>
      </c>
      <c r="F13" s="42">
        <f t="shared" si="1"/>
        <v>-2789</v>
      </c>
    </row>
    <row r="14" spans="1:13" ht="52.5" customHeight="1" x14ac:dyDescent="0.25">
      <c r="A14" s="7">
        <v>7</v>
      </c>
      <c r="B14" s="15" t="s">
        <v>31</v>
      </c>
      <c r="C14" s="42">
        <v>147.4</v>
      </c>
      <c r="D14" s="42">
        <v>172.3</v>
      </c>
      <c r="E14" s="42">
        <f t="shared" si="0"/>
        <v>116.89280868385346</v>
      </c>
      <c r="F14" s="42">
        <f t="shared" si="1"/>
        <v>24.900000000000006</v>
      </c>
    </row>
    <row r="15" spans="1:13" ht="81" customHeight="1" x14ac:dyDescent="0.25">
      <c r="A15" s="7">
        <v>8</v>
      </c>
      <c r="B15" s="15" t="s">
        <v>49</v>
      </c>
      <c r="C15" s="42">
        <v>4410</v>
      </c>
      <c r="D15" s="42">
        <v>1866.1</v>
      </c>
      <c r="E15" s="42">
        <f t="shared" si="0"/>
        <v>42.315192743764172</v>
      </c>
      <c r="F15" s="42">
        <f t="shared" si="1"/>
        <v>-2543.9</v>
      </c>
    </row>
    <row r="16" spans="1:13" ht="94.5" x14ac:dyDescent="0.25">
      <c r="A16" s="7">
        <v>9</v>
      </c>
      <c r="B16" s="15" t="s">
        <v>25</v>
      </c>
      <c r="C16" s="42">
        <v>9604</v>
      </c>
      <c r="D16" s="42">
        <v>8650</v>
      </c>
      <c r="E16" s="42">
        <f t="shared" si="0"/>
        <v>90.066638900458145</v>
      </c>
      <c r="F16" s="42">
        <f t="shared" si="1"/>
        <v>-954</v>
      </c>
    </row>
    <row r="17" spans="1:6" ht="63" x14ac:dyDescent="0.25">
      <c r="A17" s="7">
        <v>10</v>
      </c>
      <c r="B17" s="15" t="s">
        <v>33</v>
      </c>
      <c r="C17" s="42">
        <v>3100</v>
      </c>
      <c r="D17" s="42">
        <v>9253.7999999999993</v>
      </c>
      <c r="E17" s="42">
        <f t="shared" si="0"/>
        <v>298.50967741935483</v>
      </c>
      <c r="F17" s="42">
        <f t="shared" si="1"/>
        <v>6153.7999999999993</v>
      </c>
    </row>
    <row r="18" spans="1:6" ht="47.25" x14ac:dyDescent="0.25">
      <c r="A18" s="7">
        <v>11</v>
      </c>
      <c r="B18" s="15" t="s">
        <v>8</v>
      </c>
      <c r="C18" s="42">
        <v>496.6</v>
      </c>
      <c r="D18" s="42">
        <v>496.6</v>
      </c>
      <c r="E18" s="42">
        <f t="shared" si="0"/>
        <v>100</v>
      </c>
      <c r="F18" s="42"/>
    </row>
    <row r="19" spans="1:6" ht="31.5" x14ac:dyDescent="0.25">
      <c r="A19" s="7">
        <v>12</v>
      </c>
      <c r="B19" s="17" t="s">
        <v>19</v>
      </c>
      <c r="C19" s="42">
        <v>0</v>
      </c>
      <c r="D19" s="42">
        <v>54.6</v>
      </c>
      <c r="E19" s="42"/>
      <c r="F19" s="42">
        <f>D19-C19</f>
        <v>54.6</v>
      </c>
    </row>
    <row r="20" spans="1:6" ht="31.5" x14ac:dyDescent="0.25">
      <c r="A20" s="7">
        <v>13</v>
      </c>
      <c r="B20" s="15" t="s">
        <v>67</v>
      </c>
      <c r="C20" s="42">
        <v>0</v>
      </c>
      <c r="D20" s="42">
        <v>0.6</v>
      </c>
      <c r="E20" s="42"/>
      <c r="F20" s="42">
        <f>D20-C20</f>
        <v>0.6</v>
      </c>
    </row>
    <row r="21" spans="1:6" ht="31.5" x14ac:dyDescent="0.25">
      <c r="A21" s="13">
        <v>14</v>
      </c>
      <c r="B21" s="16" t="s">
        <v>12</v>
      </c>
      <c r="C21" s="14">
        <f>C22+C23+C24</f>
        <v>2121129.8000000003</v>
      </c>
      <c r="D21" s="14">
        <f>D22+D23+D24</f>
        <v>1567418.4</v>
      </c>
      <c r="E21" s="9">
        <f t="shared" si="0"/>
        <v>73.895449491115528</v>
      </c>
      <c r="F21" s="9">
        <f t="shared" si="1"/>
        <v>-553711.40000000037</v>
      </c>
    </row>
    <row r="22" spans="1:6" ht="31.5" x14ac:dyDescent="0.25">
      <c r="A22" s="7">
        <v>15</v>
      </c>
      <c r="B22" s="15" t="s">
        <v>19</v>
      </c>
      <c r="C22" s="12">
        <v>7.5</v>
      </c>
      <c r="D22" s="42">
        <v>7.5</v>
      </c>
      <c r="E22" s="42">
        <f t="shared" si="0"/>
        <v>100</v>
      </c>
      <c r="F22" s="42"/>
    </row>
    <row r="23" spans="1:6" ht="31.5" x14ac:dyDescent="0.25">
      <c r="A23" s="7">
        <v>16</v>
      </c>
      <c r="B23" s="17" t="s">
        <v>13</v>
      </c>
      <c r="C23" s="42">
        <v>2121859.6</v>
      </c>
      <c r="D23" s="42">
        <v>1568133.5</v>
      </c>
      <c r="E23" s="42">
        <f t="shared" si="0"/>
        <v>73.903735195297557</v>
      </c>
      <c r="F23" s="42">
        <f t="shared" si="1"/>
        <v>-553726.10000000009</v>
      </c>
    </row>
    <row r="24" spans="1:6" ht="47.25" x14ac:dyDescent="0.25">
      <c r="A24" s="7">
        <v>17</v>
      </c>
      <c r="B24" s="18" t="s">
        <v>14</v>
      </c>
      <c r="C24" s="42">
        <v>-737.3</v>
      </c>
      <c r="D24" s="42">
        <v>-722.6</v>
      </c>
      <c r="E24" s="42">
        <f t="shared" si="0"/>
        <v>98.006238980062392</v>
      </c>
      <c r="F24" s="42">
        <f t="shared" si="1"/>
        <v>14.699999999999932</v>
      </c>
    </row>
    <row r="25" spans="1:6" ht="47.25" x14ac:dyDescent="0.25">
      <c r="A25" s="13">
        <v>18</v>
      </c>
      <c r="B25" s="16" t="s">
        <v>36</v>
      </c>
      <c r="C25" s="9">
        <f>C26+C27+C28</f>
        <v>1090.1000000000001</v>
      </c>
      <c r="D25" s="9">
        <f>D26+D27+D28</f>
        <v>735.1</v>
      </c>
      <c r="E25" s="9">
        <f t="shared" si="0"/>
        <v>67.434180350426558</v>
      </c>
      <c r="F25" s="9">
        <f t="shared" si="1"/>
        <v>-355.00000000000011</v>
      </c>
    </row>
    <row r="26" spans="1:6" ht="25.5" customHeight="1" x14ac:dyDescent="0.25">
      <c r="A26" s="7">
        <v>19</v>
      </c>
      <c r="B26" s="17" t="s">
        <v>26</v>
      </c>
      <c r="C26" s="42">
        <v>1064.9000000000001</v>
      </c>
      <c r="D26" s="42">
        <v>709.9</v>
      </c>
      <c r="E26" s="42">
        <f t="shared" si="0"/>
        <v>66.663536482298795</v>
      </c>
      <c r="F26" s="42">
        <f t="shared" si="1"/>
        <v>-355.00000000000011</v>
      </c>
    </row>
    <row r="27" spans="1:6" ht="63" x14ac:dyDescent="0.25">
      <c r="A27" s="7">
        <v>20</v>
      </c>
      <c r="B27" s="17" t="s">
        <v>47</v>
      </c>
      <c r="C27" s="42">
        <v>14.5</v>
      </c>
      <c r="D27" s="42">
        <v>14.5</v>
      </c>
      <c r="E27" s="42">
        <f t="shared" si="0"/>
        <v>100</v>
      </c>
      <c r="F27" s="42"/>
    </row>
    <row r="28" spans="1:6" ht="31.5" x14ac:dyDescent="0.25">
      <c r="A28" s="7">
        <v>21</v>
      </c>
      <c r="B28" s="17" t="s">
        <v>19</v>
      </c>
      <c r="C28" s="42">
        <v>10.7</v>
      </c>
      <c r="D28" s="42">
        <v>10.7</v>
      </c>
      <c r="E28" s="42">
        <f t="shared" si="0"/>
        <v>100</v>
      </c>
      <c r="F28" s="42"/>
    </row>
    <row r="29" spans="1:6" ht="31.5" x14ac:dyDescent="0.25">
      <c r="A29" s="13">
        <v>22</v>
      </c>
      <c r="B29" s="16" t="s">
        <v>16</v>
      </c>
      <c r="C29" s="9">
        <f>C30+C31+C32+C33+C35+C36+C37</f>
        <v>4458.6000000000004</v>
      </c>
      <c r="D29" s="9">
        <f>D30+D31+D32+D33+D34+D35+D36+D37</f>
        <v>3471.5000000000005</v>
      </c>
      <c r="E29" s="9">
        <f t="shared" si="0"/>
        <v>77.860763468353298</v>
      </c>
      <c r="F29" s="9">
        <f t="shared" si="1"/>
        <v>-987.09999999999991</v>
      </c>
    </row>
    <row r="30" spans="1:6" ht="31.5" x14ac:dyDescent="0.25">
      <c r="A30" s="7">
        <v>23</v>
      </c>
      <c r="B30" s="17" t="s">
        <v>15</v>
      </c>
      <c r="C30" s="42">
        <v>151.9</v>
      </c>
      <c r="D30" s="42">
        <v>122.1</v>
      </c>
      <c r="E30" s="42">
        <f t="shared" si="0"/>
        <v>80.3818301514154</v>
      </c>
      <c r="F30" s="42">
        <f t="shared" si="1"/>
        <v>-29.800000000000011</v>
      </c>
    </row>
    <row r="31" spans="1:6" ht="47.25" x14ac:dyDescent="0.25">
      <c r="A31" s="7">
        <v>24</v>
      </c>
      <c r="B31" s="15" t="s">
        <v>17</v>
      </c>
      <c r="C31" s="42">
        <v>1660.9</v>
      </c>
      <c r="D31" s="42">
        <v>733.1</v>
      </c>
      <c r="E31" s="42">
        <f t="shared" si="0"/>
        <v>44.138719971100002</v>
      </c>
      <c r="F31" s="42">
        <f t="shared" si="1"/>
        <v>-927.80000000000007</v>
      </c>
    </row>
    <row r="32" spans="1:6" ht="31.5" x14ac:dyDescent="0.25">
      <c r="A32" s="7">
        <v>25</v>
      </c>
      <c r="B32" s="15" t="s">
        <v>18</v>
      </c>
      <c r="C32" s="42">
        <v>23.4</v>
      </c>
      <c r="D32" s="42">
        <v>21.7</v>
      </c>
      <c r="E32" s="42">
        <f t="shared" si="0"/>
        <v>92.73504273504274</v>
      </c>
      <c r="F32" s="42">
        <f t="shared" si="1"/>
        <v>-1.6999999999999993</v>
      </c>
    </row>
    <row r="33" spans="1:7" ht="47.25" x14ac:dyDescent="0.25">
      <c r="A33" s="7">
        <v>26</v>
      </c>
      <c r="B33" s="15" t="s">
        <v>8</v>
      </c>
      <c r="C33" s="42">
        <v>3.6</v>
      </c>
      <c r="D33" s="42">
        <v>3.6</v>
      </c>
      <c r="E33" s="42">
        <f t="shared" si="0"/>
        <v>100</v>
      </c>
      <c r="F33" s="42"/>
    </row>
    <row r="34" spans="1:7" ht="31.5" x14ac:dyDescent="0.25">
      <c r="A34" s="7">
        <v>27</v>
      </c>
      <c r="B34" s="15" t="s">
        <v>11</v>
      </c>
      <c r="C34" s="42">
        <v>0</v>
      </c>
      <c r="D34" s="42">
        <v>-1.9</v>
      </c>
      <c r="E34" s="42"/>
      <c r="F34" s="42">
        <f>D34-C34</f>
        <v>-1.9</v>
      </c>
    </row>
    <row r="35" spans="1:7" ht="31.5" x14ac:dyDescent="0.25">
      <c r="A35" s="7">
        <v>28</v>
      </c>
      <c r="B35" s="15" t="s">
        <v>19</v>
      </c>
      <c r="C35" s="42">
        <v>74.400000000000006</v>
      </c>
      <c r="D35" s="42">
        <v>77.099999999999994</v>
      </c>
      <c r="E35" s="42">
        <f t="shared" si="0"/>
        <v>103.6290322580645</v>
      </c>
      <c r="F35" s="42">
        <f t="shared" si="1"/>
        <v>2.6999999999999886</v>
      </c>
    </row>
    <row r="36" spans="1:7" ht="47.25" x14ac:dyDescent="0.25">
      <c r="A36" s="7">
        <v>29</v>
      </c>
      <c r="B36" s="15" t="s">
        <v>23</v>
      </c>
      <c r="C36" s="42">
        <v>30</v>
      </c>
      <c r="D36" s="42">
        <v>6</v>
      </c>
      <c r="E36" s="42">
        <f t="shared" si="0"/>
        <v>20</v>
      </c>
      <c r="F36" s="42">
        <f t="shared" si="1"/>
        <v>-24</v>
      </c>
    </row>
    <row r="37" spans="1:7" ht="15.75" x14ac:dyDescent="0.25">
      <c r="A37" s="7">
        <v>30</v>
      </c>
      <c r="B37" s="19" t="s">
        <v>20</v>
      </c>
      <c r="C37" s="42">
        <v>2514.4</v>
      </c>
      <c r="D37" s="42">
        <v>2509.8000000000002</v>
      </c>
      <c r="E37" s="42">
        <f t="shared" si="0"/>
        <v>99.817053770283167</v>
      </c>
      <c r="F37" s="42">
        <f t="shared" si="1"/>
        <v>-4.5999999999999091</v>
      </c>
      <c r="G37" s="24"/>
    </row>
    <row r="38" spans="1:7" ht="31.5" x14ac:dyDescent="0.25">
      <c r="A38" s="13">
        <v>31</v>
      </c>
      <c r="B38" s="16" t="s">
        <v>37</v>
      </c>
      <c r="C38" s="9">
        <f>C39</f>
        <v>60.6</v>
      </c>
      <c r="D38" s="9">
        <f>D39</f>
        <v>199.9</v>
      </c>
      <c r="E38" s="9" t="s">
        <v>53</v>
      </c>
      <c r="F38" s="9">
        <f t="shared" si="1"/>
        <v>139.30000000000001</v>
      </c>
    </row>
    <row r="39" spans="1:7" ht="31.5" x14ac:dyDescent="0.25">
      <c r="A39" s="7">
        <v>32</v>
      </c>
      <c r="B39" s="15" t="s">
        <v>19</v>
      </c>
      <c r="C39" s="42">
        <v>60.6</v>
      </c>
      <c r="D39" s="42">
        <v>199.9</v>
      </c>
      <c r="E39" s="42" t="s">
        <v>53</v>
      </c>
      <c r="F39" s="42">
        <f t="shared" si="1"/>
        <v>139.30000000000001</v>
      </c>
    </row>
    <row r="40" spans="1:7" s="23" customFormat="1" ht="47.25" x14ac:dyDescent="0.2">
      <c r="A40" s="13">
        <v>33</v>
      </c>
      <c r="B40" s="16" t="s">
        <v>21</v>
      </c>
      <c r="C40" s="9">
        <f>C41+C42+C43+C44</f>
        <v>5760.2999999999993</v>
      </c>
      <c r="D40" s="9">
        <f>D41+D42+D43+D44</f>
        <v>4000.7999999999997</v>
      </c>
      <c r="E40" s="9">
        <f t="shared" si="0"/>
        <v>69.454715900213543</v>
      </c>
      <c r="F40" s="9">
        <f t="shared" si="1"/>
        <v>-1759.4999999999995</v>
      </c>
    </row>
    <row r="41" spans="1:7" ht="94.5" x14ac:dyDescent="0.25">
      <c r="A41" s="7">
        <v>34</v>
      </c>
      <c r="B41" s="15" t="s">
        <v>27</v>
      </c>
      <c r="C41" s="42">
        <v>30.4</v>
      </c>
      <c r="D41" s="42">
        <v>11.7</v>
      </c>
      <c r="E41" s="42">
        <f t="shared" si="0"/>
        <v>38.486842105263158</v>
      </c>
      <c r="F41" s="42">
        <f t="shared" si="1"/>
        <v>-18.7</v>
      </c>
    </row>
    <row r="42" spans="1:7" ht="78.75" x14ac:dyDescent="0.25">
      <c r="A42" s="7">
        <v>35</v>
      </c>
      <c r="B42" s="15" t="s">
        <v>22</v>
      </c>
      <c r="C42" s="42">
        <v>5413.5</v>
      </c>
      <c r="D42" s="42">
        <v>3679.1</v>
      </c>
      <c r="E42" s="42">
        <f t="shared" si="0"/>
        <v>67.961577537637382</v>
      </c>
      <c r="F42" s="42">
        <f t="shared" si="1"/>
        <v>-1734.4</v>
      </c>
    </row>
    <row r="43" spans="1:7" ht="78.75" x14ac:dyDescent="0.25">
      <c r="A43" s="7">
        <v>36</v>
      </c>
      <c r="B43" s="15" t="s">
        <v>28</v>
      </c>
      <c r="C43" s="42">
        <v>30.4</v>
      </c>
      <c r="D43" s="42">
        <v>24</v>
      </c>
      <c r="E43" s="42">
        <f t="shared" si="0"/>
        <v>78.94736842105263</v>
      </c>
      <c r="F43" s="42">
        <f t="shared" si="1"/>
        <v>-6.3999999999999986</v>
      </c>
    </row>
    <row r="44" spans="1:7" ht="47.25" x14ac:dyDescent="0.25">
      <c r="A44" s="7">
        <v>37</v>
      </c>
      <c r="B44" s="15" t="s">
        <v>8</v>
      </c>
      <c r="C44" s="42">
        <v>286</v>
      </c>
      <c r="D44" s="42">
        <v>286</v>
      </c>
      <c r="E44" s="42">
        <f t="shared" si="0"/>
        <v>100</v>
      </c>
      <c r="F44" s="42"/>
    </row>
    <row r="45" spans="1:7" s="23" customFormat="1" ht="15.75" x14ac:dyDescent="0.2">
      <c r="A45" s="13">
        <v>38</v>
      </c>
      <c r="B45" s="16" t="s">
        <v>63</v>
      </c>
      <c r="C45" s="9">
        <f>C46</f>
        <v>0</v>
      </c>
      <c r="D45" s="9">
        <f>D46</f>
        <v>0.5</v>
      </c>
      <c r="E45" s="9"/>
      <c r="F45" s="9">
        <f>D45-C45</f>
        <v>0.5</v>
      </c>
    </row>
    <row r="46" spans="1:7" ht="31.5" x14ac:dyDescent="0.25">
      <c r="A46" s="7">
        <v>39</v>
      </c>
      <c r="B46" s="15" t="s">
        <v>19</v>
      </c>
      <c r="C46" s="42">
        <v>0</v>
      </c>
      <c r="D46" s="42">
        <v>0.5</v>
      </c>
      <c r="E46" s="42"/>
      <c r="F46" s="42">
        <f>D46-C46</f>
        <v>0.5</v>
      </c>
    </row>
    <row r="47" spans="1:7" ht="31.5" x14ac:dyDescent="0.25">
      <c r="A47" s="13">
        <v>40</v>
      </c>
      <c r="B47" s="16" t="s">
        <v>29</v>
      </c>
      <c r="C47" s="10">
        <f>C48+C49+C51</f>
        <v>1147.5</v>
      </c>
      <c r="D47" s="10">
        <f>D48+D49+D50+D51</f>
        <v>450.5</v>
      </c>
      <c r="E47" s="9">
        <f t="shared" si="0"/>
        <v>39.25925925925926</v>
      </c>
      <c r="F47" s="9">
        <f t="shared" si="1"/>
        <v>-697</v>
      </c>
    </row>
    <row r="48" spans="1:7" ht="31.5" x14ac:dyDescent="0.25">
      <c r="A48" s="7">
        <v>41</v>
      </c>
      <c r="B48" s="15" t="s">
        <v>30</v>
      </c>
      <c r="C48" s="11">
        <v>200</v>
      </c>
      <c r="D48" s="11">
        <v>25</v>
      </c>
      <c r="E48" s="42">
        <f t="shared" si="0"/>
        <v>12.5</v>
      </c>
      <c r="F48" s="42">
        <f t="shared" si="1"/>
        <v>-175</v>
      </c>
    </row>
    <row r="49" spans="1:6" ht="78.75" x14ac:dyDescent="0.25">
      <c r="A49" s="7">
        <v>42</v>
      </c>
      <c r="B49" s="15" t="s">
        <v>34</v>
      </c>
      <c r="C49" s="11">
        <v>577.5</v>
      </c>
      <c r="D49" s="11">
        <v>35.5</v>
      </c>
      <c r="E49" s="42">
        <f t="shared" si="0"/>
        <v>6.1471861471861473</v>
      </c>
      <c r="F49" s="42">
        <f t="shared" si="1"/>
        <v>-542</v>
      </c>
    </row>
    <row r="50" spans="1:6" ht="31.5" x14ac:dyDescent="0.25">
      <c r="A50" s="7">
        <v>43</v>
      </c>
      <c r="B50" s="15" t="s">
        <v>11</v>
      </c>
      <c r="C50" s="11">
        <v>0</v>
      </c>
      <c r="D50" s="11">
        <v>20</v>
      </c>
      <c r="E50" s="42"/>
      <c r="F50" s="42">
        <f t="shared" si="1"/>
        <v>20</v>
      </c>
    </row>
    <row r="51" spans="1:6" ht="31.5" x14ac:dyDescent="0.25">
      <c r="A51" s="7">
        <v>44</v>
      </c>
      <c r="B51" s="15" t="s">
        <v>19</v>
      </c>
      <c r="C51" s="11">
        <v>370</v>
      </c>
      <c r="D51" s="11">
        <v>370</v>
      </c>
      <c r="E51" s="42">
        <f t="shared" si="0"/>
        <v>100</v>
      </c>
      <c r="F51" s="42">
        <f t="shared" si="1"/>
        <v>0</v>
      </c>
    </row>
    <row r="52" spans="1:6" ht="15.75" x14ac:dyDescent="0.25">
      <c r="A52" s="13">
        <v>45</v>
      </c>
      <c r="B52" s="16" t="s">
        <v>35</v>
      </c>
      <c r="C52" s="10">
        <f>C54</f>
        <v>0.2</v>
      </c>
      <c r="D52" s="10">
        <f>D53+D54</f>
        <v>0</v>
      </c>
      <c r="E52" s="9">
        <f t="shared" si="0"/>
        <v>0</v>
      </c>
      <c r="F52" s="9">
        <f t="shared" si="1"/>
        <v>-0.2</v>
      </c>
    </row>
    <row r="53" spans="1:6" ht="34.5" customHeight="1" x14ac:dyDescent="0.25">
      <c r="A53" s="7">
        <v>46</v>
      </c>
      <c r="B53" s="15" t="s">
        <v>11</v>
      </c>
      <c r="C53" s="11">
        <v>0</v>
      </c>
      <c r="D53" s="11">
        <v>-0.2</v>
      </c>
      <c r="E53" s="42"/>
      <c r="F53" s="42">
        <f t="shared" si="1"/>
        <v>-0.2</v>
      </c>
    </row>
    <row r="54" spans="1:6" ht="33" customHeight="1" x14ac:dyDescent="0.25">
      <c r="A54" s="7">
        <v>47</v>
      </c>
      <c r="B54" s="15" t="s">
        <v>19</v>
      </c>
      <c r="C54" s="11">
        <v>0.2</v>
      </c>
      <c r="D54" s="11">
        <v>0.2</v>
      </c>
      <c r="E54" s="42">
        <f t="shared" si="0"/>
        <v>100</v>
      </c>
      <c r="F54" s="42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4"/>
  <sheetViews>
    <sheetView workbookViewId="0">
      <selection activeCell="B11" sqref="B11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54" t="s">
        <v>64</v>
      </c>
      <c r="B2" s="54"/>
      <c r="C2" s="54"/>
      <c r="D2" s="54"/>
      <c r="E2" s="54"/>
      <c r="F2" s="5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38"/>
      <c r="C3" s="4"/>
      <c r="D3" s="4"/>
      <c r="E3" s="4"/>
      <c r="F3" s="4"/>
      <c r="G3" s="38"/>
      <c r="H3" s="38"/>
      <c r="I3" s="38"/>
      <c r="J3" s="38"/>
      <c r="K3" s="38"/>
      <c r="L3" s="38"/>
      <c r="M3" s="38"/>
    </row>
    <row r="4" spans="1:13" x14ac:dyDescent="0.25">
      <c r="F4" s="6" t="s">
        <v>6</v>
      </c>
    </row>
    <row r="5" spans="1:13" ht="29.25" customHeight="1" x14ac:dyDescent="0.25">
      <c r="A5" s="51" t="s">
        <v>0</v>
      </c>
      <c r="B5" s="52" t="s">
        <v>1</v>
      </c>
      <c r="C5" s="53" t="s">
        <v>65</v>
      </c>
      <c r="D5" s="53" t="s">
        <v>66</v>
      </c>
      <c r="E5" s="53"/>
      <c r="F5" s="53"/>
    </row>
    <row r="6" spans="1:13" ht="36" customHeight="1" x14ac:dyDescent="0.25">
      <c r="A6" s="51"/>
      <c r="B6" s="52"/>
      <c r="C6" s="53"/>
      <c r="D6" s="53" t="s">
        <v>2</v>
      </c>
      <c r="E6" s="53" t="s">
        <v>3</v>
      </c>
      <c r="F6" s="53"/>
    </row>
    <row r="7" spans="1:13" ht="21" customHeight="1" x14ac:dyDescent="0.25">
      <c r="A7" s="51"/>
      <c r="B7" s="52"/>
      <c r="C7" s="53"/>
      <c r="D7" s="53"/>
      <c r="E7" s="39" t="s">
        <v>4</v>
      </c>
      <c r="F7" s="39" t="s">
        <v>5</v>
      </c>
    </row>
    <row r="8" spans="1:13" ht="15.75" x14ac:dyDescent="0.25">
      <c r="A8" s="13">
        <v>1</v>
      </c>
      <c r="B8" s="8" t="s">
        <v>7</v>
      </c>
      <c r="C8" s="9">
        <f>C9+C10</f>
        <v>199.5</v>
      </c>
      <c r="D8" s="9">
        <f>D9+D10</f>
        <v>214.9</v>
      </c>
      <c r="E8" s="9">
        <f>D8/C8*100</f>
        <v>107.71929824561404</v>
      </c>
      <c r="F8" s="9">
        <f>D8-C8</f>
        <v>15.400000000000006</v>
      </c>
    </row>
    <row r="9" spans="1:13" ht="47.25" x14ac:dyDescent="0.25">
      <c r="A9" s="7">
        <v>2</v>
      </c>
      <c r="B9" s="15" t="s">
        <v>24</v>
      </c>
      <c r="C9" s="39">
        <v>35</v>
      </c>
      <c r="D9" s="39">
        <v>50.4</v>
      </c>
      <c r="E9" s="39">
        <f t="shared" ref="E9:E54" si="0">D9/C9*100</f>
        <v>144</v>
      </c>
      <c r="F9" s="39">
        <f t="shared" ref="F9:F53" si="1">D9-C9</f>
        <v>15.399999999999999</v>
      </c>
    </row>
    <row r="10" spans="1:13" ht="47.25" x14ac:dyDescent="0.25">
      <c r="A10" s="7">
        <v>3</v>
      </c>
      <c r="B10" s="15" t="s">
        <v>8</v>
      </c>
      <c r="C10" s="39">
        <v>164.5</v>
      </c>
      <c r="D10" s="39">
        <v>164.5</v>
      </c>
      <c r="E10" s="39">
        <f t="shared" si="0"/>
        <v>100</v>
      </c>
      <c r="F10" s="39"/>
    </row>
    <row r="11" spans="1:13" ht="31.5" x14ac:dyDescent="0.25">
      <c r="A11" s="13">
        <v>4</v>
      </c>
      <c r="B11" s="16" t="s">
        <v>9</v>
      </c>
      <c r="C11" s="9">
        <f>C12+C13+C14+C15+C16+C17+C18+C19+C20</f>
        <v>47076.100000000006</v>
      </c>
      <c r="D11" s="9">
        <f>D12+D13+D14+D15+D16+D17+D18+D19+D20</f>
        <v>39326.30000000001</v>
      </c>
      <c r="E11" s="9">
        <f t="shared" si="0"/>
        <v>83.537718715016766</v>
      </c>
      <c r="F11" s="9">
        <f t="shared" si="1"/>
        <v>-7749.7999999999956</v>
      </c>
    </row>
    <row r="12" spans="1:13" ht="78.75" x14ac:dyDescent="0.25">
      <c r="A12" s="7">
        <v>5</v>
      </c>
      <c r="B12" s="15" t="s">
        <v>10</v>
      </c>
      <c r="C12" s="39">
        <v>19547.400000000001</v>
      </c>
      <c r="D12" s="39">
        <v>17249.900000000001</v>
      </c>
      <c r="E12" s="39">
        <f t="shared" si="0"/>
        <v>88.246518718601962</v>
      </c>
      <c r="F12" s="39">
        <f t="shared" si="1"/>
        <v>-2297.5</v>
      </c>
    </row>
    <row r="13" spans="1:13" ht="31.5" x14ac:dyDescent="0.25">
      <c r="A13" s="7">
        <v>6</v>
      </c>
      <c r="B13" s="15" t="s">
        <v>48</v>
      </c>
      <c r="C13" s="39">
        <v>9780</v>
      </c>
      <c r="D13" s="39">
        <v>6414.8</v>
      </c>
      <c r="E13" s="39">
        <f t="shared" si="0"/>
        <v>65.591002044989779</v>
      </c>
      <c r="F13" s="39">
        <f t="shared" si="1"/>
        <v>-3365.2</v>
      </c>
    </row>
    <row r="14" spans="1:13" ht="52.5" customHeight="1" x14ac:dyDescent="0.25">
      <c r="A14" s="7">
        <v>7</v>
      </c>
      <c r="B14" s="15" t="s">
        <v>31</v>
      </c>
      <c r="C14" s="39">
        <v>147.4</v>
      </c>
      <c r="D14" s="39">
        <v>149.19999999999999</v>
      </c>
      <c r="E14" s="39">
        <f t="shared" si="0"/>
        <v>101.22116689280867</v>
      </c>
      <c r="F14" s="39">
        <f t="shared" si="1"/>
        <v>1.7999999999999829</v>
      </c>
    </row>
    <row r="15" spans="1:13" ht="81" customHeight="1" x14ac:dyDescent="0.25">
      <c r="A15" s="7">
        <v>8</v>
      </c>
      <c r="B15" s="15" t="s">
        <v>49</v>
      </c>
      <c r="C15" s="39">
        <v>4410</v>
      </c>
      <c r="D15" s="39">
        <v>1706.3</v>
      </c>
      <c r="E15" s="39">
        <f t="shared" si="0"/>
        <v>38.691609977324262</v>
      </c>
      <c r="F15" s="39">
        <f t="shared" si="1"/>
        <v>-2703.7</v>
      </c>
    </row>
    <row r="16" spans="1:13" ht="94.5" x14ac:dyDescent="0.25">
      <c r="A16" s="7">
        <v>9</v>
      </c>
      <c r="B16" s="15" t="s">
        <v>25</v>
      </c>
      <c r="C16" s="39">
        <v>9604</v>
      </c>
      <c r="D16" s="39">
        <v>8054.6</v>
      </c>
      <c r="E16" s="39">
        <f t="shared" si="0"/>
        <v>83.867138692211583</v>
      </c>
      <c r="F16" s="39">
        <f t="shared" si="1"/>
        <v>-1549.3999999999996</v>
      </c>
    </row>
    <row r="17" spans="1:6" ht="63" x14ac:dyDescent="0.25">
      <c r="A17" s="7">
        <v>10</v>
      </c>
      <c r="B17" s="15" t="s">
        <v>33</v>
      </c>
      <c r="C17" s="39">
        <v>3100</v>
      </c>
      <c r="D17" s="39">
        <v>5242.3</v>
      </c>
      <c r="E17" s="39">
        <f t="shared" si="0"/>
        <v>169.10645161290324</v>
      </c>
      <c r="F17" s="39">
        <f t="shared" si="1"/>
        <v>2142.3000000000002</v>
      </c>
    </row>
    <row r="18" spans="1:6" ht="47.25" x14ac:dyDescent="0.25">
      <c r="A18" s="7">
        <v>11</v>
      </c>
      <c r="B18" s="15" t="s">
        <v>8</v>
      </c>
      <c r="C18" s="39">
        <v>487.3</v>
      </c>
      <c r="D18" s="39">
        <v>487.3</v>
      </c>
      <c r="E18" s="39">
        <f t="shared" si="0"/>
        <v>100</v>
      </c>
      <c r="F18" s="39"/>
    </row>
    <row r="19" spans="1:6" ht="31.5" x14ac:dyDescent="0.25">
      <c r="A19" s="7">
        <v>12</v>
      </c>
      <c r="B19" s="17" t="s">
        <v>19</v>
      </c>
      <c r="C19" s="39">
        <v>0</v>
      </c>
      <c r="D19" s="39">
        <v>21.3</v>
      </c>
      <c r="E19" s="39"/>
      <c r="F19" s="39">
        <f>D19-C19</f>
        <v>21.3</v>
      </c>
    </row>
    <row r="20" spans="1:6" ht="31.5" x14ac:dyDescent="0.25">
      <c r="A20" s="7">
        <v>13</v>
      </c>
      <c r="B20" s="15" t="s">
        <v>67</v>
      </c>
      <c r="C20" s="39">
        <v>0</v>
      </c>
      <c r="D20" s="39">
        <v>0.6</v>
      </c>
      <c r="E20" s="39"/>
      <c r="F20" s="39">
        <f>D20-C20</f>
        <v>0.6</v>
      </c>
    </row>
    <row r="21" spans="1:6" ht="31.5" x14ac:dyDescent="0.25">
      <c r="A21" s="13">
        <v>14</v>
      </c>
      <c r="B21" s="16" t="s">
        <v>12</v>
      </c>
      <c r="C21" s="14">
        <f>C23+C24+C25</f>
        <v>2115591</v>
      </c>
      <c r="D21" s="14">
        <f>D22+D23+D24+D25</f>
        <v>1330249.7999999998</v>
      </c>
      <c r="E21" s="9">
        <f t="shared" si="0"/>
        <v>62.878401354515113</v>
      </c>
      <c r="F21" s="9">
        <f t="shared" si="1"/>
        <v>-785341.20000000019</v>
      </c>
    </row>
    <row r="22" spans="1:6" ht="31.5" x14ac:dyDescent="0.25">
      <c r="A22" s="7">
        <v>15</v>
      </c>
      <c r="B22" s="15" t="s">
        <v>11</v>
      </c>
      <c r="C22" s="12">
        <v>0</v>
      </c>
      <c r="D22" s="40">
        <v>2</v>
      </c>
      <c r="E22" s="39"/>
      <c r="F22" s="39">
        <f>D22-C22</f>
        <v>2</v>
      </c>
    </row>
    <row r="23" spans="1:6" ht="31.5" x14ac:dyDescent="0.25">
      <c r="A23" s="7">
        <v>16</v>
      </c>
      <c r="B23" s="15" t="s">
        <v>19</v>
      </c>
      <c r="C23" s="12">
        <v>7.5</v>
      </c>
      <c r="D23" s="39">
        <v>7.5</v>
      </c>
      <c r="E23" s="39">
        <f t="shared" si="0"/>
        <v>100</v>
      </c>
      <c r="F23" s="39"/>
    </row>
    <row r="24" spans="1:6" ht="31.5" x14ac:dyDescent="0.25">
      <c r="A24" s="7">
        <v>17</v>
      </c>
      <c r="B24" s="17" t="s">
        <v>13</v>
      </c>
      <c r="C24" s="39">
        <v>2116320.7999999998</v>
      </c>
      <c r="D24" s="39">
        <v>1330962.8999999999</v>
      </c>
      <c r="E24" s="39">
        <f t="shared" si="0"/>
        <v>62.890413400463672</v>
      </c>
      <c r="F24" s="39">
        <f t="shared" si="1"/>
        <v>-785357.89999999991</v>
      </c>
    </row>
    <row r="25" spans="1:6" ht="47.25" x14ac:dyDescent="0.25">
      <c r="A25" s="7">
        <v>18</v>
      </c>
      <c r="B25" s="18" t="s">
        <v>14</v>
      </c>
      <c r="C25" s="39">
        <v>-737.3</v>
      </c>
      <c r="D25" s="39">
        <v>-722.6</v>
      </c>
      <c r="E25" s="39">
        <f t="shared" si="0"/>
        <v>98.006238980062392</v>
      </c>
      <c r="F25" s="39">
        <f t="shared" si="1"/>
        <v>14.699999999999932</v>
      </c>
    </row>
    <row r="26" spans="1:6" ht="47.25" x14ac:dyDescent="0.25">
      <c r="A26" s="13">
        <v>19</v>
      </c>
      <c r="B26" s="16" t="s">
        <v>36</v>
      </c>
      <c r="C26" s="9">
        <f>C27+C28+C29</f>
        <v>1090.1000000000001</v>
      </c>
      <c r="D26" s="9">
        <f>D27+D28+D29</f>
        <v>646.40000000000009</v>
      </c>
      <c r="E26" s="9">
        <f t="shared" si="0"/>
        <v>59.297312173195117</v>
      </c>
      <c r="F26" s="9">
        <f t="shared" si="1"/>
        <v>-443.70000000000005</v>
      </c>
    </row>
    <row r="27" spans="1:6" ht="25.5" customHeight="1" x14ac:dyDescent="0.25">
      <c r="A27" s="7">
        <v>20</v>
      </c>
      <c r="B27" s="17" t="s">
        <v>26</v>
      </c>
      <c r="C27" s="39">
        <v>1064.9000000000001</v>
      </c>
      <c r="D27" s="39">
        <v>621.20000000000005</v>
      </c>
      <c r="E27" s="39">
        <f t="shared" si="0"/>
        <v>58.334115879425298</v>
      </c>
      <c r="F27" s="39">
        <f t="shared" si="1"/>
        <v>-443.70000000000005</v>
      </c>
    </row>
    <row r="28" spans="1:6" ht="63" x14ac:dyDescent="0.25">
      <c r="A28" s="7">
        <v>21</v>
      </c>
      <c r="B28" s="17" t="s">
        <v>47</v>
      </c>
      <c r="C28" s="39">
        <v>14.5</v>
      </c>
      <c r="D28" s="39">
        <v>14.5</v>
      </c>
      <c r="E28" s="39">
        <f t="shared" si="0"/>
        <v>100</v>
      </c>
      <c r="F28" s="39"/>
    </row>
    <row r="29" spans="1:6" ht="31.5" x14ac:dyDescent="0.25">
      <c r="A29" s="7">
        <v>22</v>
      </c>
      <c r="B29" s="17" t="s">
        <v>19</v>
      </c>
      <c r="C29" s="39">
        <v>10.7</v>
      </c>
      <c r="D29" s="39">
        <v>10.7</v>
      </c>
      <c r="E29" s="39">
        <f t="shared" si="0"/>
        <v>100</v>
      </c>
      <c r="F29" s="39"/>
    </row>
    <row r="30" spans="1:6" ht="31.5" x14ac:dyDescent="0.25">
      <c r="A30" s="13">
        <v>23</v>
      </c>
      <c r="B30" s="16" t="s">
        <v>16</v>
      </c>
      <c r="C30" s="9">
        <f>C31+C32+C33+C34+C36+C37+C38</f>
        <v>4458.6000000000004</v>
      </c>
      <c r="D30" s="9">
        <f>D31+D32+D33+D34+D35+D36+D37+D38</f>
        <v>3372.7000000000003</v>
      </c>
      <c r="E30" s="9">
        <f t="shared" si="0"/>
        <v>75.644821244336796</v>
      </c>
      <c r="F30" s="9">
        <f t="shared" si="1"/>
        <v>-1085.9000000000001</v>
      </c>
    </row>
    <row r="31" spans="1:6" ht="31.5" x14ac:dyDescent="0.25">
      <c r="A31" s="7">
        <v>24</v>
      </c>
      <c r="B31" s="17" t="s">
        <v>15</v>
      </c>
      <c r="C31" s="39">
        <v>151.9</v>
      </c>
      <c r="D31" s="39">
        <v>122.1</v>
      </c>
      <c r="E31" s="39">
        <f t="shared" si="0"/>
        <v>80.3818301514154</v>
      </c>
      <c r="F31" s="39">
        <f t="shared" si="1"/>
        <v>-29.800000000000011</v>
      </c>
    </row>
    <row r="32" spans="1:6" ht="47.25" x14ac:dyDescent="0.25">
      <c r="A32" s="7">
        <v>25</v>
      </c>
      <c r="B32" s="15" t="s">
        <v>17</v>
      </c>
      <c r="C32" s="39">
        <v>1660.9</v>
      </c>
      <c r="D32" s="39">
        <v>637.79999999999995</v>
      </c>
      <c r="E32" s="39">
        <f t="shared" si="0"/>
        <v>38.400866999819371</v>
      </c>
      <c r="F32" s="39">
        <f t="shared" si="1"/>
        <v>-1023.1000000000001</v>
      </c>
    </row>
    <row r="33" spans="1:7" ht="31.5" x14ac:dyDescent="0.25">
      <c r="A33" s="7">
        <v>26</v>
      </c>
      <c r="B33" s="15" t="s">
        <v>18</v>
      </c>
      <c r="C33" s="39">
        <v>23.4</v>
      </c>
      <c r="D33" s="39">
        <v>18.7</v>
      </c>
      <c r="E33" s="39">
        <f t="shared" si="0"/>
        <v>79.914529914529922</v>
      </c>
      <c r="F33" s="39">
        <f t="shared" si="1"/>
        <v>-4.6999999999999993</v>
      </c>
    </row>
    <row r="34" spans="1:7" ht="47.25" x14ac:dyDescent="0.25">
      <c r="A34" s="7">
        <v>27</v>
      </c>
      <c r="B34" s="15" t="s">
        <v>8</v>
      </c>
      <c r="C34" s="39">
        <v>3.6</v>
      </c>
      <c r="D34" s="39">
        <v>3.6</v>
      </c>
      <c r="E34" s="39">
        <f t="shared" si="0"/>
        <v>100</v>
      </c>
      <c r="F34" s="39"/>
    </row>
    <row r="35" spans="1:7" ht="31.5" x14ac:dyDescent="0.25">
      <c r="A35" s="7">
        <v>28</v>
      </c>
      <c r="B35" s="15" t="s">
        <v>11</v>
      </c>
      <c r="C35" s="39">
        <v>0</v>
      </c>
      <c r="D35" s="39">
        <v>-1.9</v>
      </c>
      <c r="E35" s="39"/>
      <c r="F35" s="39">
        <f>D35-C35</f>
        <v>-1.9</v>
      </c>
    </row>
    <row r="36" spans="1:7" ht="31.5" x14ac:dyDescent="0.25">
      <c r="A36" s="7">
        <v>29</v>
      </c>
      <c r="B36" s="15" t="s">
        <v>19</v>
      </c>
      <c r="C36" s="39">
        <v>74.400000000000006</v>
      </c>
      <c r="D36" s="39">
        <v>76.599999999999994</v>
      </c>
      <c r="E36" s="39">
        <f t="shared" si="0"/>
        <v>102.95698924731181</v>
      </c>
      <c r="F36" s="39">
        <f t="shared" si="1"/>
        <v>2.1999999999999886</v>
      </c>
    </row>
    <row r="37" spans="1:7" ht="47.25" x14ac:dyDescent="0.25">
      <c r="A37" s="7">
        <v>30</v>
      </c>
      <c r="B37" s="15" t="s">
        <v>23</v>
      </c>
      <c r="C37" s="39">
        <v>30</v>
      </c>
      <c r="D37" s="39">
        <v>6</v>
      </c>
      <c r="E37" s="39">
        <f t="shared" si="0"/>
        <v>20</v>
      </c>
      <c r="F37" s="39">
        <f t="shared" si="1"/>
        <v>-24</v>
      </c>
    </row>
    <row r="38" spans="1:7" ht="15.75" x14ac:dyDescent="0.25">
      <c r="A38" s="7">
        <v>31</v>
      </c>
      <c r="B38" s="19" t="s">
        <v>20</v>
      </c>
      <c r="C38" s="39">
        <v>2514.4</v>
      </c>
      <c r="D38" s="39">
        <v>2509.8000000000002</v>
      </c>
      <c r="E38" s="39">
        <f t="shared" si="0"/>
        <v>99.817053770283167</v>
      </c>
      <c r="F38" s="39">
        <f t="shared" si="1"/>
        <v>-4.5999999999999091</v>
      </c>
      <c r="G38" s="24"/>
    </row>
    <row r="39" spans="1:7" ht="31.5" x14ac:dyDescent="0.25">
      <c r="A39" s="13">
        <v>32</v>
      </c>
      <c r="B39" s="16" t="s">
        <v>37</v>
      </c>
      <c r="C39" s="9">
        <f>C40</f>
        <v>60.6</v>
      </c>
      <c r="D39" s="9">
        <f>D40</f>
        <v>172.2</v>
      </c>
      <c r="E39" s="9" t="s">
        <v>53</v>
      </c>
      <c r="F39" s="9">
        <f t="shared" si="1"/>
        <v>111.6</v>
      </c>
    </row>
    <row r="40" spans="1:7" ht="31.5" x14ac:dyDescent="0.25">
      <c r="A40" s="7">
        <v>33</v>
      </c>
      <c r="B40" s="15" t="s">
        <v>19</v>
      </c>
      <c r="C40" s="39">
        <v>60.6</v>
      </c>
      <c r="D40" s="39">
        <v>172.2</v>
      </c>
      <c r="E40" s="39" t="s">
        <v>53</v>
      </c>
      <c r="F40" s="39">
        <f t="shared" si="1"/>
        <v>111.6</v>
      </c>
    </row>
    <row r="41" spans="1:7" s="23" customFormat="1" ht="47.25" x14ac:dyDescent="0.2">
      <c r="A41" s="13">
        <v>34</v>
      </c>
      <c r="B41" s="16" t="s">
        <v>21</v>
      </c>
      <c r="C41" s="9">
        <f>C42+C43+C44+C45</f>
        <v>5760.2999999999993</v>
      </c>
      <c r="D41" s="9">
        <f>D42+D43+D44+D45</f>
        <v>3580.4</v>
      </c>
      <c r="E41" s="9">
        <f t="shared" si="0"/>
        <v>62.156484905300083</v>
      </c>
      <c r="F41" s="9">
        <f t="shared" si="1"/>
        <v>-2179.8999999999992</v>
      </c>
    </row>
    <row r="42" spans="1:7" ht="94.5" x14ac:dyDescent="0.25">
      <c r="A42" s="7">
        <v>35</v>
      </c>
      <c r="B42" s="15" t="s">
        <v>27</v>
      </c>
      <c r="C42" s="39">
        <v>30.4</v>
      </c>
      <c r="D42" s="39">
        <v>10.4</v>
      </c>
      <c r="E42" s="39">
        <f t="shared" si="0"/>
        <v>34.210526315789473</v>
      </c>
      <c r="F42" s="39">
        <f t="shared" si="1"/>
        <v>-20</v>
      </c>
    </row>
    <row r="43" spans="1:7" ht="78.75" x14ac:dyDescent="0.25">
      <c r="A43" s="7">
        <v>36</v>
      </c>
      <c r="B43" s="15" t="s">
        <v>22</v>
      </c>
      <c r="C43" s="39">
        <v>5413.5</v>
      </c>
      <c r="D43" s="39">
        <v>3261.6</v>
      </c>
      <c r="E43" s="39">
        <f t="shared" si="0"/>
        <v>60.249376558603487</v>
      </c>
      <c r="F43" s="39">
        <f t="shared" si="1"/>
        <v>-2151.9</v>
      </c>
    </row>
    <row r="44" spans="1:7" ht="78.75" x14ac:dyDescent="0.25">
      <c r="A44" s="7">
        <v>37</v>
      </c>
      <c r="B44" s="15" t="s">
        <v>28</v>
      </c>
      <c r="C44" s="39">
        <v>30.4</v>
      </c>
      <c r="D44" s="39">
        <v>22.4</v>
      </c>
      <c r="E44" s="39">
        <f t="shared" si="0"/>
        <v>73.68421052631578</v>
      </c>
      <c r="F44" s="39">
        <f t="shared" si="1"/>
        <v>-8</v>
      </c>
    </row>
    <row r="45" spans="1:7" ht="47.25" x14ac:dyDescent="0.25">
      <c r="A45" s="7">
        <v>38</v>
      </c>
      <c r="B45" s="15" t="s">
        <v>8</v>
      </c>
      <c r="C45" s="39">
        <v>286</v>
      </c>
      <c r="D45" s="39">
        <v>286</v>
      </c>
      <c r="E45" s="39">
        <f t="shared" si="0"/>
        <v>100</v>
      </c>
      <c r="F45" s="39"/>
    </row>
    <row r="46" spans="1:7" s="23" customFormat="1" ht="15.75" x14ac:dyDescent="0.2">
      <c r="A46" s="13">
        <v>39</v>
      </c>
      <c r="B46" s="16" t="s">
        <v>63</v>
      </c>
      <c r="C46" s="9">
        <f>C47</f>
        <v>0</v>
      </c>
      <c r="D46" s="9">
        <f>D47</f>
        <v>0.4</v>
      </c>
      <c r="E46" s="9"/>
      <c r="F46" s="9">
        <f>D46-C46</f>
        <v>0.4</v>
      </c>
    </row>
    <row r="47" spans="1:7" ht="31.5" x14ac:dyDescent="0.25">
      <c r="A47" s="7">
        <v>40</v>
      </c>
      <c r="B47" s="15" t="s">
        <v>19</v>
      </c>
      <c r="C47" s="39">
        <v>0</v>
      </c>
      <c r="D47" s="39">
        <v>0.4</v>
      </c>
      <c r="E47" s="39"/>
      <c r="F47" s="39">
        <f>D47-C47</f>
        <v>0.4</v>
      </c>
    </row>
    <row r="48" spans="1:7" ht="31.5" x14ac:dyDescent="0.25">
      <c r="A48" s="13">
        <v>41</v>
      </c>
      <c r="B48" s="16" t="s">
        <v>29</v>
      </c>
      <c r="C48" s="10">
        <f>C49+C50+C51</f>
        <v>1147.5</v>
      </c>
      <c r="D48" s="10">
        <f>D49+D50+D51</f>
        <v>400</v>
      </c>
      <c r="E48" s="9">
        <f t="shared" si="0"/>
        <v>34.858387799564269</v>
      </c>
      <c r="F48" s="9">
        <f t="shared" si="1"/>
        <v>-747.5</v>
      </c>
    </row>
    <row r="49" spans="1:6" ht="31.5" x14ac:dyDescent="0.25">
      <c r="A49" s="7">
        <v>42</v>
      </c>
      <c r="B49" s="15" t="s">
        <v>30</v>
      </c>
      <c r="C49" s="11">
        <v>200</v>
      </c>
      <c r="D49" s="11">
        <v>15</v>
      </c>
      <c r="E49" s="39">
        <f t="shared" si="0"/>
        <v>7.5</v>
      </c>
      <c r="F49" s="39">
        <f t="shared" si="1"/>
        <v>-185</v>
      </c>
    </row>
    <row r="50" spans="1:6" ht="78.75" x14ac:dyDescent="0.25">
      <c r="A50" s="7">
        <v>43</v>
      </c>
      <c r="B50" s="15" t="s">
        <v>34</v>
      </c>
      <c r="C50" s="11">
        <v>577.5</v>
      </c>
      <c r="D50" s="11">
        <v>15</v>
      </c>
      <c r="E50" s="39">
        <f t="shared" si="0"/>
        <v>2.5974025974025974</v>
      </c>
      <c r="F50" s="39">
        <f t="shared" si="1"/>
        <v>-562.5</v>
      </c>
    </row>
    <row r="51" spans="1:6" ht="31.5" x14ac:dyDescent="0.25">
      <c r="A51" s="7">
        <v>44</v>
      </c>
      <c r="B51" s="15" t="s">
        <v>19</v>
      </c>
      <c r="C51" s="11">
        <v>370</v>
      </c>
      <c r="D51" s="11">
        <v>370</v>
      </c>
      <c r="E51" s="39">
        <f t="shared" si="0"/>
        <v>100</v>
      </c>
      <c r="F51" s="39"/>
    </row>
    <row r="52" spans="1:6" ht="15.75" x14ac:dyDescent="0.25">
      <c r="A52" s="13">
        <v>45</v>
      </c>
      <c r="B52" s="16" t="s">
        <v>35</v>
      </c>
      <c r="C52" s="10">
        <f>C54</f>
        <v>0.2</v>
      </c>
      <c r="D52" s="10">
        <f>D53+D54</f>
        <v>0</v>
      </c>
      <c r="E52" s="9">
        <f t="shared" si="0"/>
        <v>0</v>
      </c>
      <c r="F52" s="9">
        <f t="shared" si="1"/>
        <v>-0.2</v>
      </c>
    </row>
    <row r="53" spans="1:6" ht="34.5" customHeight="1" x14ac:dyDescent="0.25">
      <c r="A53" s="7">
        <v>46</v>
      </c>
      <c r="B53" s="15" t="s">
        <v>11</v>
      </c>
      <c r="C53" s="11">
        <v>0</v>
      </c>
      <c r="D53" s="11">
        <v>-0.2</v>
      </c>
      <c r="E53" s="39"/>
      <c r="F53" s="39">
        <f t="shared" si="1"/>
        <v>-0.2</v>
      </c>
    </row>
    <row r="54" spans="1:6" ht="33" customHeight="1" x14ac:dyDescent="0.25">
      <c r="A54" s="7">
        <v>47</v>
      </c>
      <c r="B54" s="15" t="s">
        <v>19</v>
      </c>
      <c r="C54" s="11">
        <v>0.2</v>
      </c>
      <c r="D54" s="11">
        <v>0.2</v>
      </c>
      <c r="E54" s="39">
        <f t="shared" si="0"/>
        <v>100</v>
      </c>
      <c r="F54" s="39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2"/>
  <sheetViews>
    <sheetView workbookViewId="0">
      <selection activeCell="K17" sqref="K17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54" t="s">
        <v>60</v>
      </c>
      <c r="B2" s="54"/>
      <c r="C2" s="54"/>
      <c r="D2" s="54"/>
      <c r="E2" s="54"/>
      <c r="F2" s="5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36"/>
      <c r="C3" s="4"/>
      <c r="D3" s="4"/>
      <c r="E3" s="4"/>
      <c r="F3" s="4"/>
      <c r="G3" s="36"/>
      <c r="H3" s="36"/>
      <c r="I3" s="36"/>
      <c r="J3" s="36"/>
      <c r="K3" s="36"/>
      <c r="L3" s="36"/>
      <c r="M3" s="36"/>
    </row>
    <row r="4" spans="1:13" x14ac:dyDescent="0.25">
      <c r="F4" s="6" t="s">
        <v>6</v>
      </c>
    </row>
    <row r="5" spans="1:13" ht="29.25" customHeight="1" x14ac:dyDescent="0.25">
      <c r="A5" s="51" t="s">
        <v>0</v>
      </c>
      <c r="B5" s="52" t="s">
        <v>1</v>
      </c>
      <c r="C5" s="53" t="s">
        <v>62</v>
      </c>
      <c r="D5" s="53" t="s">
        <v>61</v>
      </c>
      <c r="E5" s="53"/>
      <c r="F5" s="53"/>
    </row>
    <row r="6" spans="1:13" ht="36" customHeight="1" x14ac:dyDescent="0.25">
      <c r="A6" s="51"/>
      <c r="B6" s="52"/>
      <c r="C6" s="53"/>
      <c r="D6" s="53" t="s">
        <v>2</v>
      </c>
      <c r="E6" s="53" t="s">
        <v>3</v>
      </c>
      <c r="F6" s="53"/>
    </row>
    <row r="7" spans="1:13" ht="21" customHeight="1" x14ac:dyDescent="0.25">
      <c r="A7" s="51"/>
      <c r="B7" s="52"/>
      <c r="C7" s="53"/>
      <c r="D7" s="53"/>
      <c r="E7" s="37" t="s">
        <v>4</v>
      </c>
      <c r="F7" s="37" t="s">
        <v>5</v>
      </c>
    </row>
    <row r="8" spans="1:13" ht="15.75" x14ac:dyDescent="0.25">
      <c r="A8" s="13">
        <v>1</v>
      </c>
      <c r="B8" s="8" t="s">
        <v>7</v>
      </c>
      <c r="C8" s="9">
        <f>C9+C10</f>
        <v>159.4</v>
      </c>
      <c r="D8" s="9">
        <f>D9+D10</f>
        <v>174</v>
      </c>
      <c r="E8" s="9">
        <f>D8/C8*100</f>
        <v>109.15934755332498</v>
      </c>
      <c r="F8" s="9">
        <f>D8-C8</f>
        <v>14.599999999999994</v>
      </c>
    </row>
    <row r="9" spans="1:13" ht="47.25" x14ac:dyDescent="0.25">
      <c r="A9" s="7">
        <v>2</v>
      </c>
      <c r="B9" s="15" t="s">
        <v>24</v>
      </c>
      <c r="C9" s="37">
        <v>35</v>
      </c>
      <c r="D9" s="37">
        <v>49.6</v>
      </c>
      <c r="E9" s="37">
        <f t="shared" ref="E9:E52" si="0">D9/C9*100</f>
        <v>141.71428571428572</v>
      </c>
      <c r="F9" s="37">
        <f t="shared" ref="F9:F51" si="1">D9-C9</f>
        <v>14.600000000000001</v>
      </c>
    </row>
    <row r="10" spans="1:13" ht="47.25" x14ac:dyDescent="0.25">
      <c r="A10" s="7">
        <v>3</v>
      </c>
      <c r="B10" s="15" t="s">
        <v>8</v>
      </c>
      <c r="C10" s="37">
        <v>124.4</v>
      </c>
      <c r="D10" s="37">
        <v>124.4</v>
      </c>
      <c r="E10" s="37">
        <f t="shared" si="0"/>
        <v>100</v>
      </c>
      <c r="F10" s="37"/>
    </row>
    <row r="11" spans="1:13" ht="31.5" x14ac:dyDescent="0.25">
      <c r="A11" s="13">
        <v>4</v>
      </c>
      <c r="B11" s="16" t="s">
        <v>9</v>
      </c>
      <c r="C11" s="9">
        <f>C12+C13+C14+C15+C16+C17+C18</f>
        <v>47067.100000000006</v>
      </c>
      <c r="D11" s="9">
        <f>D12+D13+D14+D15+D16+D17+D18</f>
        <v>36264.9</v>
      </c>
      <c r="E11" s="9">
        <f t="shared" si="0"/>
        <v>77.049361443556108</v>
      </c>
      <c r="F11" s="9">
        <f t="shared" si="1"/>
        <v>-10802.200000000004</v>
      </c>
    </row>
    <row r="12" spans="1:13" ht="78.75" x14ac:dyDescent="0.25">
      <c r="A12" s="7">
        <v>5</v>
      </c>
      <c r="B12" s="15" t="s">
        <v>10</v>
      </c>
      <c r="C12" s="37">
        <v>19547.400000000001</v>
      </c>
      <c r="D12" s="37">
        <v>15852.1</v>
      </c>
      <c r="E12" s="37">
        <f t="shared" si="0"/>
        <v>81.095695591229529</v>
      </c>
      <c r="F12" s="37">
        <f t="shared" si="1"/>
        <v>-3695.3000000000011</v>
      </c>
    </row>
    <row r="13" spans="1:13" ht="31.5" x14ac:dyDescent="0.25">
      <c r="A13" s="7">
        <v>6</v>
      </c>
      <c r="B13" s="15" t="s">
        <v>48</v>
      </c>
      <c r="C13" s="37">
        <v>9780</v>
      </c>
      <c r="D13" s="37">
        <v>5734.6</v>
      </c>
      <c r="E13" s="37">
        <f t="shared" si="0"/>
        <v>58.6359918200409</v>
      </c>
      <c r="F13" s="37">
        <f t="shared" si="1"/>
        <v>-4045.3999999999996</v>
      </c>
    </row>
    <row r="14" spans="1:13" ht="52.5" customHeight="1" x14ac:dyDescent="0.25">
      <c r="A14" s="7">
        <v>7</v>
      </c>
      <c r="B14" s="15" t="s">
        <v>31</v>
      </c>
      <c r="C14" s="37">
        <v>147.4</v>
      </c>
      <c r="D14" s="37">
        <v>100</v>
      </c>
      <c r="E14" s="37">
        <f t="shared" si="0"/>
        <v>67.84260515603799</v>
      </c>
      <c r="F14" s="37">
        <f t="shared" si="1"/>
        <v>-47.400000000000006</v>
      </c>
    </row>
    <row r="15" spans="1:13" ht="81" customHeight="1" x14ac:dyDescent="0.25">
      <c r="A15" s="7">
        <v>8</v>
      </c>
      <c r="B15" s="15" t="s">
        <v>49</v>
      </c>
      <c r="C15" s="37">
        <v>4410</v>
      </c>
      <c r="D15" s="37">
        <v>1301.5</v>
      </c>
      <c r="E15" s="37">
        <f t="shared" si="0"/>
        <v>29.512471655328799</v>
      </c>
      <c r="F15" s="37">
        <f t="shared" si="1"/>
        <v>-3108.5</v>
      </c>
    </row>
    <row r="16" spans="1:13" ht="94.5" x14ac:dyDescent="0.25">
      <c r="A16" s="7">
        <v>9</v>
      </c>
      <c r="B16" s="15" t="s">
        <v>25</v>
      </c>
      <c r="C16" s="37">
        <v>9604</v>
      </c>
      <c r="D16" s="37">
        <v>7935.7</v>
      </c>
      <c r="E16" s="37">
        <f t="shared" si="0"/>
        <v>82.629112869637638</v>
      </c>
      <c r="F16" s="37">
        <f t="shared" si="1"/>
        <v>-1668.3000000000002</v>
      </c>
    </row>
    <row r="17" spans="1:6" ht="63" x14ac:dyDescent="0.25">
      <c r="A17" s="7">
        <v>10</v>
      </c>
      <c r="B17" s="15" t="s">
        <v>33</v>
      </c>
      <c r="C17" s="37">
        <v>3100</v>
      </c>
      <c r="D17" s="37">
        <v>4862.7</v>
      </c>
      <c r="E17" s="37">
        <f t="shared" si="0"/>
        <v>156.86129032258066</v>
      </c>
      <c r="F17" s="37">
        <f t="shared" si="1"/>
        <v>1762.6999999999998</v>
      </c>
    </row>
    <row r="18" spans="1:6" ht="47.25" x14ac:dyDescent="0.25">
      <c r="A18" s="7">
        <v>11</v>
      </c>
      <c r="B18" s="15" t="s">
        <v>8</v>
      </c>
      <c r="C18" s="37">
        <v>478.3</v>
      </c>
      <c r="D18" s="37">
        <v>478.3</v>
      </c>
      <c r="E18" s="37">
        <f t="shared" si="0"/>
        <v>100</v>
      </c>
      <c r="F18" s="37"/>
    </row>
    <row r="19" spans="1:6" ht="31.5" x14ac:dyDescent="0.25">
      <c r="A19" s="13">
        <v>12</v>
      </c>
      <c r="B19" s="16" t="s">
        <v>12</v>
      </c>
      <c r="C19" s="14">
        <f>C21+C22+C23</f>
        <v>2114815</v>
      </c>
      <c r="D19" s="14">
        <f>D20+D21+D22+D23</f>
        <v>1250430.8999999999</v>
      </c>
      <c r="E19" s="9">
        <f t="shared" si="0"/>
        <v>59.127200251558641</v>
      </c>
      <c r="F19" s="9">
        <f t="shared" si="1"/>
        <v>-864384.10000000009</v>
      </c>
    </row>
    <row r="20" spans="1:6" ht="31.5" x14ac:dyDescent="0.25">
      <c r="A20" s="7">
        <v>13</v>
      </c>
      <c r="B20" s="15" t="s">
        <v>11</v>
      </c>
      <c r="C20" s="12">
        <v>0</v>
      </c>
      <c r="D20" s="40">
        <v>15.6</v>
      </c>
      <c r="E20" s="37"/>
      <c r="F20" s="37">
        <f>D20-C20</f>
        <v>15.6</v>
      </c>
    </row>
    <row r="21" spans="1:6" ht="31.5" x14ac:dyDescent="0.25">
      <c r="A21" s="7">
        <v>14</v>
      </c>
      <c r="B21" s="15" t="s">
        <v>19</v>
      </c>
      <c r="C21" s="12">
        <v>7.5</v>
      </c>
      <c r="D21" s="37">
        <v>7.5</v>
      </c>
      <c r="E21" s="37">
        <f t="shared" si="0"/>
        <v>100</v>
      </c>
      <c r="F21" s="37"/>
    </row>
    <row r="22" spans="1:6" ht="31.5" x14ac:dyDescent="0.25">
      <c r="A22" s="7">
        <v>15</v>
      </c>
      <c r="B22" s="17" t="s">
        <v>13</v>
      </c>
      <c r="C22" s="37">
        <v>2115544.7999999998</v>
      </c>
      <c r="D22" s="37">
        <v>1251130.3999999999</v>
      </c>
      <c r="E22" s="37">
        <f t="shared" si="0"/>
        <v>59.139867895967036</v>
      </c>
      <c r="F22" s="37">
        <f t="shared" si="1"/>
        <v>-864414.39999999991</v>
      </c>
    </row>
    <row r="23" spans="1:6" ht="47.25" x14ac:dyDescent="0.25">
      <c r="A23" s="7">
        <v>16</v>
      </c>
      <c r="B23" s="18" t="s">
        <v>14</v>
      </c>
      <c r="C23" s="37">
        <v>-737.3</v>
      </c>
      <c r="D23" s="37">
        <v>-722.6</v>
      </c>
      <c r="E23" s="37">
        <f t="shared" si="0"/>
        <v>98.006238980062392</v>
      </c>
      <c r="F23" s="37">
        <f t="shared" si="1"/>
        <v>14.699999999999932</v>
      </c>
    </row>
    <row r="24" spans="1:6" ht="47.25" x14ac:dyDescent="0.25">
      <c r="A24" s="13">
        <v>17</v>
      </c>
      <c r="B24" s="16" t="s">
        <v>36</v>
      </c>
      <c r="C24" s="9">
        <f>C25+C26+C27</f>
        <v>1090.1000000000001</v>
      </c>
      <c r="D24" s="9">
        <f>D25+D26+D27</f>
        <v>557.6</v>
      </c>
      <c r="E24" s="9">
        <f t="shared" si="0"/>
        <v>51.151270525639845</v>
      </c>
      <c r="F24" s="9">
        <f t="shared" si="1"/>
        <v>-532.50000000000011</v>
      </c>
    </row>
    <row r="25" spans="1:6" ht="25.5" customHeight="1" x14ac:dyDescent="0.25">
      <c r="A25" s="7">
        <v>18</v>
      </c>
      <c r="B25" s="17" t="s">
        <v>26</v>
      </c>
      <c r="C25" s="37">
        <v>1064.9000000000001</v>
      </c>
      <c r="D25" s="37">
        <v>532.4</v>
      </c>
      <c r="E25" s="37">
        <f t="shared" si="0"/>
        <v>49.9953047234482</v>
      </c>
      <c r="F25" s="37">
        <f t="shared" si="1"/>
        <v>-532.50000000000011</v>
      </c>
    </row>
    <row r="26" spans="1:6" ht="63" x14ac:dyDescent="0.25">
      <c r="A26" s="7">
        <v>19</v>
      </c>
      <c r="B26" s="17" t="s">
        <v>47</v>
      </c>
      <c r="C26" s="37">
        <v>14.5</v>
      </c>
      <c r="D26" s="37">
        <v>14.5</v>
      </c>
      <c r="E26" s="37">
        <f t="shared" si="0"/>
        <v>100</v>
      </c>
      <c r="F26" s="37"/>
    </row>
    <row r="27" spans="1:6" ht="31.5" x14ac:dyDescent="0.25">
      <c r="A27" s="7">
        <v>20</v>
      </c>
      <c r="B27" s="17" t="s">
        <v>19</v>
      </c>
      <c r="C27" s="37">
        <v>10.7</v>
      </c>
      <c r="D27" s="37">
        <v>10.7</v>
      </c>
      <c r="E27" s="37">
        <f t="shared" si="0"/>
        <v>100</v>
      </c>
      <c r="F27" s="37"/>
    </row>
    <row r="28" spans="1:6" ht="31.5" x14ac:dyDescent="0.25">
      <c r="A28" s="13">
        <v>21</v>
      </c>
      <c r="B28" s="16" t="s">
        <v>16</v>
      </c>
      <c r="C28" s="9">
        <f>C29+C30+C31+C32+C34+C35+C36</f>
        <v>4458.6000000000004</v>
      </c>
      <c r="D28" s="9">
        <f>D29+D30+D31+D32+D33+D34+D35+D36</f>
        <v>3302.4000000000005</v>
      </c>
      <c r="E28" s="9">
        <f t="shared" si="0"/>
        <v>74.068093123401965</v>
      </c>
      <c r="F28" s="9">
        <f t="shared" si="1"/>
        <v>-1156.1999999999998</v>
      </c>
    </row>
    <row r="29" spans="1:6" ht="31.5" x14ac:dyDescent="0.25">
      <c r="A29" s="7">
        <v>22</v>
      </c>
      <c r="B29" s="17" t="s">
        <v>15</v>
      </c>
      <c r="C29" s="37">
        <v>151.9</v>
      </c>
      <c r="D29" s="37">
        <v>95.5</v>
      </c>
      <c r="E29" s="37">
        <f t="shared" si="0"/>
        <v>62.870309414088211</v>
      </c>
      <c r="F29" s="37">
        <f t="shared" si="1"/>
        <v>-56.400000000000006</v>
      </c>
    </row>
    <row r="30" spans="1:6" ht="47.25" x14ac:dyDescent="0.25">
      <c r="A30" s="7">
        <v>23</v>
      </c>
      <c r="B30" s="15" t="s">
        <v>17</v>
      </c>
      <c r="C30" s="37">
        <v>1660.9</v>
      </c>
      <c r="D30" s="37">
        <v>594.1</v>
      </c>
      <c r="E30" s="37">
        <f t="shared" si="0"/>
        <v>35.769763381299299</v>
      </c>
      <c r="F30" s="37">
        <f t="shared" si="1"/>
        <v>-1066.8000000000002</v>
      </c>
    </row>
    <row r="31" spans="1:6" ht="31.5" x14ac:dyDescent="0.25">
      <c r="A31" s="7">
        <v>24</v>
      </c>
      <c r="B31" s="15" t="s">
        <v>18</v>
      </c>
      <c r="C31" s="37">
        <v>23.4</v>
      </c>
      <c r="D31" s="37">
        <v>18.7</v>
      </c>
      <c r="E31" s="37">
        <f t="shared" si="0"/>
        <v>79.914529914529922</v>
      </c>
      <c r="F31" s="37">
        <f t="shared" si="1"/>
        <v>-4.6999999999999993</v>
      </c>
    </row>
    <row r="32" spans="1:6" ht="47.25" x14ac:dyDescent="0.25">
      <c r="A32" s="7">
        <v>25</v>
      </c>
      <c r="B32" s="15" t="s">
        <v>8</v>
      </c>
      <c r="C32" s="37">
        <v>3.6</v>
      </c>
      <c r="D32" s="37">
        <v>3.6</v>
      </c>
      <c r="E32" s="37">
        <f t="shared" si="0"/>
        <v>100</v>
      </c>
      <c r="F32" s="37"/>
    </row>
    <row r="33" spans="1:7" ht="31.5" x14ac:dyDescent="0.25">
      <c r="A33" s="7">
        <v>26</v>
      </c>
      <c r="B33" s="15" t="s">
        <v>11</v>
      </c>
      <c r="C33" s="37">
        <v>0</v>
      </c>
      <c r="D33" s="37">
        <v>-0.9</v>
      </c>
      <c r="E33" s="37"/>
      <c r="F33" s="37">
        <f>D33-C33</f>
        <v>-0.9</v>
      </c>
    </row>
    <row r="34" spans="1:7" ht="31.5" x14ac:dyDescent="0.25">
      <c r="A34" s="7">
        <v>27</v>
      </c>
      <c r="B34" s="15" t="s">
        <v>19</v>
      </c>
      <c r="C34" s="37">
        <v>74.400000000000006</v>
      </c>
      <c r="D34" s="37">
        <v>76.599999999999994</v>
      </c>
      <c r="E34" s="37">
        <f t="shared" si="0"/>
        <v>102.95698924731181</v>
      </c>
      <c r="F34" s="37">
        <f t="shared" si="1"/>
        <v>2.1999999999999886</v>
      </c>
    </row>
    <row r="35" spans="1:7" ht="47.25" x14ac:dyDescent="0.25">
      <c r="A35" s="7">
        <v>28</v>
      </c>
      <c r="B35" s="15" t="s">
        <v>23</v>
      </c>
      <c r="C35" s="37">
        <v>30</v>
      </c>
      <c r="D35" s="37">
        <v>5</v>
      </c>
      <c r="E35" s="37">
        <f t="shared" si="0"/>
        <v>16.666666666666664</v>
      </c>
      <c r="F35" s="37">
        <f t="shared" si="1"/>
        <v>-25</v>
      </c>
    </row>
    <row r="36" spans="1:7" ht="15.75" x14ac:dyDescent="0.25">
      <c r="A36" s="7">
        <v>29</v>
      </c>
      <c r="B36" s="19" t="s">
        <v>20</v>
      </c>
      <c r="C36" s="37">
        <v>2514.4</v>
      </c>
      <c r="D36" s="37">
        <v>2509.8000000000002</v>
      </c>
      <c r="E36" s="37">
        <f t="shared" si="0"/>
        <v>99.817053770283167</v>
      </c>
      <c r="F36" s="37">
        <f t="shared" si="1"/>
        <v>-4.5999999999999091</v>
      </c>
      <c r="G36" s="24"/>
    </row>
    <row r="37" spans="1:7" ht="31.5" x14ac:dyDescent="0.25">
      <c r="A37" s="13">
        <v>30</v>
      </c>
      <c r="B37" s="16" t="s">
        <v>37</v>
      </c>
      <c r="C37" s="9">
        <f>C38</f>
        <v>60.6</v>
      </c>
      <c r="D37" s="9">
        <f>D38</f>
        <v>98.4</v>
      </c>
      <c r="E37" s="9">
        <f t="shared" si="0"/>
        <v>162.37623762376239</v>
      </c>
      <c r="F37" s="9">
        <f t="shared" si="1"/>
        <v>37.800000000000004</v>
      </c>
    </row>
    <row r="38" spans="1:7" ht="31.5" x14ac:dyDescent="0.25">
      <c r="A38" s="7">
        <v>31</v>
      </c>
      <c r="B38" s="15" t="s">
        <v>19</v>
      </c>
      <c r="C38" s="37">
        <v>60.6</v>
      </c>
      <c r="D38" s="37">
        <v>98.4</v>
      </c>
      <c r="E38" s="37">
        <f t="shared" si="0"/>
        <v>162.37623762376239</v>
      </c>
      <c r="F38" s="37">
        <f t="shared" si="1"/>
        <v>37.800000000000004</v>
      </c>
    </row>
    <row r="39" spans="1:7" s="23" customFormat="1" ht="47.25" x14ac:dyDescent="0.2">
      <c r="A39" s="13">
        <v>32</v>
      </c>
      <c r="B39" s="16" t="s">
        <v>21</v>
      </c>
      <c r="C39" s="9">
        <f>C40+C41+C42+C43</f>
        <v>5760.2999999999993</v>
      </c>
      <c r="D39" s="9">
        <f>D40+D41+D42+D43</f>
        <v>3156.9</v>
      </c>
      <c r="E39" s="9">
        <f t="shared" si="0"/>
        <v>54.804437268892258</v>
      </c>
      <c r="F39" s="9">
        <f t="shared" si="1"/>
        <v>-2603.3999999999992</v>
      </c>
    </row>
    <row r="40" spans="1:7" ht="94.5" x14ac:dyDescent="0.25">
      <c r="A40" s="7">
        <v>33</v>
      </c>
      <c r="B40" s="15" t="s">
        <v>27</v>
      </c>
      <c r="C40" s="37">
        <v>30.4</v>
      </c>
      <c r="D40" s="37">
        <v>10.4</v>
      </c>
      <c r="E40" s="37">
        <f t="shared" si="0"/>
        <v>34.210526315789473</v>
      </c>
      <c r="F40" s="37">
        <f t="shared" si="1"/>
        <v>-20</v>
      </c>
    </row>
    <row r="41" spans="1:7" ht="78.75" x14ac:dyDescent="0.25">
      <c r="A41" s="7">
        <v>34</v>
      </c>
      <c r="B41" s="15" t="s">
        <v>22</v>
      </c>
      <c r="C41" s="37">
        <v>5413.5</v>
      </c>
      <c r="D41" s="37">
        <v>2839.7</v>
      </c>
      <c r="E41" s="37">
        <f t="shared" si="0"/>
        <v>52.455897293802522</v>
      </c>
      <c r="F41" s="37">
        <f t="shared" si="1"/>
        <v>-2573.8000000000002</v>
      </c>
    </row>
    <row r="42" spans="1:7" ht="78.75" x14ac:dyDescent="0.25">
      <c r="A42" s="7">
        <v>35</v>
      </c>
      <c r="B42" s="15" t="s">
        <v>28</v>
      </c>
      <c r="C42" s="37">
        <v>30.4</v>
      </c>
      <c r="D42" s="37">
        <v>20.8</v>
      </c>
      <c r="E42" s="37">
        <f t="shared" si="0"/>
        <v>68.421052631578945</v>
      </c>
      <c r="F42" s="37">
        <f t="shared" si="1"/>
        <v>-9.5999999999999979</v>
      </c>
    </row>
    <row r="43" spans="1:7" ht="47.25" x14ac:dyDescent="0.25">
      <c r="A43" s="7">
        <v>36</v>
      </c>
      <c r="B43" s="15" t="s">
        <v>8</v>
      </c>
      <c r="C43" s="37">
        <v>286</v>
      </c>
      <c r="D43" s="37">
        <v>286</v>
      </c>
      <c r="E43" s="37">
        <f t="shared" si="0"/>
        <v>100</v>
      </c>
      <c r="F43" s="37"/>
    </row>
    <row r="44" spans="1:7" s="23" customFormat="1" ht="15.75" x14ac:dyDescent="0.2">
      <c r="A44" s="13">
        <v>37</v>
      </c>
      <c r="B44" s="16" t="s">
        <v>63</v>
      </c>
      <c r="C44" s="9">
        <f>C45</f>
        <v>0</v>
      </c>
      <c r="D44" s="9">
        <f>D45</f>
        <v>0.4</v>
      </c>
      <c r="E44" s="9"/>
      <c r="F44" s="9">
        <f>D44-C44</f>
        <v>0.4</v>
      </c>
    </row>
    <row r="45" spans="1:7" ht="31.5" x14ac:dyDescent="0.25">
      <c r="A45" s="7">
        <v>38</v>
      </c>
      <c r="B45" s="15" t="s">
        <v>19</v>
      </c>
      <c r="C45" s="37">
        <v>0</v>
      </c>
      <c r="D45" s="37">
        <v>0.4</v>
      </c>
      <c r="E45" s="37"/>
      <c r="F45" s="37">
        <f>D45-C45</f>
        <v>0.4</v>
      </c>
    </row>
    <row r="46" spans="1:7" ht="31.5" x14ac:dyDescent="0.25">
      <c r="A46" s="13">
        <v>39</v>
      </c>
      <c r="B46" s="16" t="s">
        <v>29</v>
      </c>
      <c r="C46" s="10">
        <f>C47+C48+C49</f>
        <v>1147.5</v>
      </c>
      <c r="D46" s="10">
        <f>D47+D48+D49</f>
        <v>400</v>
      </c>
      <c r="E46" s="9">
        <f t="shared" si="0"/>
        <v>34.858387799564269</v>
      </c>
      <c r="F46" s="9">
        <f t="shared" si="1"/>
        <v>-747.5</v>
      </c>
    </row>
    <row r="47" spans="1:7" ht="31.5" x14ac:dyDescent="0.25">
      <c r="A47" s="7">
        <v>40</v>
      </c>
      <c r="B47" s="15" t="s">
        <v>30</v>
      </c>
      <c r="C47" s="11">
        <v>200</v>
      </c>
      <c r="D47" s="11">
        <v>15</v>
      </c>
      <c r="E47" s="37">
        <f t="shared" si="0"/>
        <v>7.5</v>
      </c>
      <c r="F47" s="37">
        <f t="shared" si="1"/>
        <v>-185</v>
      </c>
    </row>
    <row r="48" spans="1:7" ht="78.75" x14ac:dyDescent="0.25">
      <c r="A48" s="7">
        <v>41</v>
      </c>
      <c r="B48" s="15" t="s">
        <v>34</v>
      </c>
      <c r="C48" s="11">
        <v>577.5</v>
      </c>
      <c r="D48" s="11">
        <v>15</v>
      </c>
      <c r="E48" s="37">
        <f t="shared" si="0"/>
        <v>2.5974025974025974</v>
      </c>
      <c r="F48" s="37">
        <f t="shared" si="1"/>
        <v>-562.5</v>
      </c>
    </row>
    <row r="49" spans="1:6" ht="31.5" x14ac:dyDescent="0.25">
      <c r="A49" s="7">
        <v>42</v>
      </c>
      <c r="B49" s="15" t="s">
        <v>19</v>
      </c>
      <c r="C49" s="11">
        <v>370</v>
      </c>
      <c r="D49" s="11">
        <v>370</v>
      </c>
      <c r="E49" s="37">
        <f t="shared" si="0"/>
        <v>100</v>
      </c>
      <c r="F49" s="37"/>
    </row>
    <row r="50" spans="1:6" ht="15.75" x14ac:dyDescent="0.25">
      <c r="A50" s="13">
        <v>43</v>
      </c>
      <c r="B50" s="16" t="s">
        <v>35</v>
      </c>
      <c r="C50" s="10">
        <f>C52</f>
        <v>0.2</v>
      </c>
      <c r="D50" s="10">
        <f>D51+D52</f>
        <v>0</v>
      </c>
      <c r="E50" s="9">
        <f t="shared" si="0"/>
        <v>0</v>
      </c>
      <c r="F50" s="9">
        <f t="shared" si="1"/>
        <v>-0.2</v>
      </c>
    </row>
    <row r="51" spans="1:6" ht="34.5" customHeight="1" x14ac:dyDescent="0.25">
      <c r="A51" s="7">
        <v>44</v>
      </c>
      <c r="B51" s="15" t="s">
        <v>11</v>
      </c>
      <c r="C51" s="11">
        <v>0</v>
      </c>
      <c r="D51" s="11">
        <v>-0.2</v>
      </c>
      <c r="E51" s="37"/>
      <c r="F51" s="37">
        <f t="shared" si="1"/>
        <v>-0.2</v>
      </c>
    </row>
    <row r="52" spans="1:6" ht="33" customHeight="1" x14ac:dyDescent="0.25">
      <c r="A52" s="7">
        <v>45</v>
      </c>
      <c r="B52" s="15" t="s">
        <v>19</v>
      </c>
      <c r="C52" s="11">
        <v>0.2</v>
      </c>
      <c r="D52" s="11">
        <v>0.2</v>
      </c>
      <c r="E52" s="37">
        <f t="shared" si="0"/>
        <v>100</v>
      </c>
      <c r="F52" s="37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workbookViewId="0">
      <selection activeCell="D40" sqref="D40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54" t="s">
        <v>57</v>
      </c>
      <c r="B2" s="54"/>
      <c r="C2" s="54"/>
      <c r="D2" s="54"/>
      <c r="E2" s="54"/>
      <c r="F2" s="5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34"/>
      <c r="C3" s="4"/>
      <c r="D3" s="4"/>
      <c r="E3" s="4"/>
      <c r="F3" s="4"/>
      <c r="G3" s="34"/>
      <c r="H3" s="34"/>
      <c r="I3" s="34"/>
      <c r="J3" s="34"/>
      <c r="K3" s="34"/>
      <c r="L3" s="34"/>
      <c r="M3" s="34"/>
    </row>
    <row r="4" spans="1:13" x14ac:dyDescent="0.25">
      <c r="F4" s="6" t="s">
        <v>6</v>
      </c>
    </row>
    <row r="5" spans="1:13" ht="29.25" customHeight="1" x14ac:dyDescent="0.25">
      <c r="A5" s="51" t="s">
        <v>0</v>
      </c>
      <c r="B5" s="52" t="s">
        <v>1</v>
      </c>
      <c r="C5" s="53" t="s">
        <v>58</v>
      </c>
      <c r="D5" s="53" t="s">
        <v>59</v>
      </c>
      <c r="E5" s="53"/>
      <c r="F5" s="53"/>
    </row>
    <row r="6" spans="1:13" ht="36" customHeight="1" x14ac:dyDescent="0.25">
      <c r="A6" s="51"/>
      <c r="B6" s="52"/>
      <c r="C6" s="53"/>
      <c r="D6" s="53" t="s">
        <v>2</v>
      </c>
      <c r="E6" s="53" t="s">
        <v>3</v>
      </c>
      <c r="F6" s="53"/>
    </row>
    <row r="7" spans="1:13" ht="21" customHeight="1" x14ac:dyDescent="0.25">
      <c r="A7" s="51"/>
      <c r="B7" s="52"/>
      <c r="C7" s="53"/>
      <c r="D7" s="53"/>
      <c r="E7" s="35" t="s">
        <v>4</v>
      </c>
      <c r="F7" s="35" t="s">
        <v>5</v>
      </c>
    </row>
    <row r="8" spans="1:13" ht="15.75" x14ac:dyDescent="0.25">
      <c r="A8" s="13">
        <v>1</v>
      </c>
      <c r="B8" s="8" t="s">
        <v>7</v>
      </c>
      <c r="C8" s="9">
        <f>C9+C10</f>
        <v>132.30000000000001</v>
      </c>
      <c r="D8" s="9">
        <f>D9+D10</f>
        <v>128.30000000000001</v>
      </c>
      <c r="E8" s="9">
        <f>D8/C8*100</f>
        <v>96.97656840513983</v>
      </c>
      <c r="F8" s="9">
        <f>D8-C8</f>
        <v>-4</v>
      </c>
    </row>
    <row r="9" spans="1:13" ht="47.25" x14ac:dyDescent="0.25">
      <c r="A9" s="7">
        <v>2</v>
      </c>
      <c r="B9" s="15" t="s">
        <v>24</v>
      </c>
      <c r="C9" s="35">
        <v>35</v>
      </c>
      <c r="D9" s="35">
        <v>31</v>
      </c>
      <c r="E9" s="35">
        <f t="shared" ref="E9:E48" si="0">D9/C9*100</f>
        <v>88.571428571428569</v>
      </c>
      <c r="F9" s="35">
        <f t="shared" ref="F9:F47" si="1">D9-C9</f>
        <v>-4</v>
      </c>
    </row>
    <row r="10" spans="1:13" ht="47.25" x14ac:dyDescent="0.25">
      <c r="A10" s="7">
        <v>3</v>
      </c>
      <c r="B10" s="15" t="s">
        <v>8</v>
      </c>
      <c r="C10" s="35">
        <v>97.3</v>
      </c>
      <c r="D10" s="35">
        <v>97.3</v>
      </c>
      <c r="E10" s="35">
        <f t="shared" si="0"/>
        <v>100</v>
      </c>
      <c r="F10" s="35"/>
    </row>
    <row r="11" spans="1:13" ht="31.5" x14ac:dyDescent="0.25">
      <c r="A11" s="7">
        <v>4</v>
      </c>
      <c r="B11" s="16" t="s">
        <v>9</v>
      </c>
      <c r="C11" s="9">
        <f>C12+C13+C14+C15+C16+C17+C18</f>
        <v>47064.3</v>
      </c>
      <c r="D11" s="9">
        <f>D12+D13+D14+D15+D16+D17+D18</f>
        <v>30906</v>
      </c>
      <c r="E11" s="9">
        <f t="shared" si="0"/>
        <v>65.667607932126899</v>
      </c>
      <c r="F11" s="9">
        <f t="shared" si="1"/>
        <v>-16158.300000000003</v>
      </c>
    </row>
    <row r="12" spans="1:13" ht="78.75" x14ac:dyDescent="0.25">
      <c r="A12" s="7">
        <v>5</v>
      </c>
      <c r="B12" s="15" t="s">
        <v>10</v>
      </c>
      <c r="C12" s="35">
        <v>19547.5</v>
      </c>
      <c r="D12" s="35">
        <v>11739.5</v>
      </c>
      <c r="E12" s="35">
        <f t="shared" si="0"/>
        <v>60.056273180713646</v>
      </c>
      <c r="F12" s="35">
        <f t="shared" si="1"/>
        <v>-7808</v>
      </c>
    </row>
    <row r="13" spans="1:13" ht="31.5" x14ac:dyDescent="0.25">
      <c r="A13" s="7">
        <v>6</v>
      </c>
      <c r="B13" s="15" t="s">
        <v>48</v>
      </c>
      <c r="C13" s="35">
        <v>9780</v>
      </c>
      <c r="D13" s="35">
        <v>5083.3</v>
      </c>
      <c r="E13" s="35">
        <f t="shared" si="0"/>
        <v>51.976482617586917</v>
      </c>
      <c r="F13" s="35">
        <f t="shared" si="1"/>
        <v>-4696.7</v>
      </c>
    </row>
    <row r="14" spans="1:13" ht="52.5" customHeight="1" x14ac:dyDescent="0.25">
      <c r="A14" s="7">
        <v>7</v>
      </c>
      <c r="B14" s="15" t="s">
        <v>31</v>
      </c>
      <c r="C14" s="35">
        <v>147.4</v>
      </c>
      <c r="D14" s="35">
        <v>0</v>
      </c>
      <c r="E14" s="35">
        <f t="shared" si="0"/>
        <v>0</v>
      </c>
      <c r="F14" s="35">
        <f t="shared" si="1"/>
        <v>-147.4</v>
      </c>
    </row>
    <row r="15" spans="1:13" ht="81" customHeight="1" x14ac:dyDescent="0.25">
      <c r="A15" s="7">
        <v>8</v>
      </c>
      <c r="B15" s="15" t="s">
        <v>49</v>
      </c>
      <c r="C15" s="35">
        <v>4410</v>
      </c>
      <c r="D15" s="35">
        <v>1144.0999999999999</v>
      </c>
      <c r="E15" s="35">
        <f t="shared" si="0"/>
        <v>25.943310657596371</v>
      </c>
      <c r="F15" s="35">
        <f t="shared" si="1"/>
        <v>-3265.9</v>
      </c>
    </row>
    <row r="16" spans="1:13" ht="94.5" x14ac:dyDescent="0.25">
      <c r="A16" s="7">
        <v>9</v>
      </c>
      <c r="B16" s="15" t="s">
        <v>25</v>
      </c>
      <c r="C16" s="35">
        <v>9604</v>
      </c>
      <c r="D16" s="35">
        <v>7812.1</v>
      </c>
      <c r="E16" s="35">
        <f t="shared" si="0"/>
        <v>81.342149104539772</v>
      </c>
      <c r="F16" s="35">
        <f t="shared" si="1"/>
        <v>-1791.8999999999996</v>
      </c>
    </row>
    <row r="17" spans="1:6" ht="63" x14ac:dyDescent="0.25">
      <c r="A17" s="7">
        <v>10</v>
      </c>
      <c r="B17" s="15" t="s">
        <v>33</v>
      </c>
      <c r="C17" s="35">
        <v>3100</v>
      </c>
      <c r="D17" s="35">
        <v>4651.6000000000004</v>
      </c>
      <c r="E17" s="35">
        <f t="shared" si="0"/>
        <v>150.05161290322582</v>
      </c>
      <c r="F17" s="35">
        <f t="shared" si="1"/>
        <v>1551.6000000000004</v>
      </c>
    </row>
    <row r="18" spans="1:6" ht="47.25" x14ac:dyDescent="0.25">
      <c r="A18" s="7">
        <v>11</v>
      </c>
      <c r="B18" s="15" t="s">
        <v>8</v>
      </c>
      <c r="C18" s="35">
        <v>475.4</v>
      </c>
      <c r="D18" s="35">
        <v>475.4</v>
      </c>
      <c r="E18" s="35">
        <f t="shared" si="0"/>
        <v>100</v>
      </c>
      <c r="F18" s="35"/>
    </row>
    <row r="19" spans="1:6" ht="31.5" x14ac:dyDescent="0.25">
      <c r="A19" s="13">
        <v>12</v>
      </c>
      <c r="B19" s="16" t="s">
        <v>12</v>
      </c>
      <c r="C19" s="14">
        <f>C20+C21+C22</f>
        <v>2110515</v>
      </c>
      <c r="D19" s="14">
        <f>D20+D21+D22</f>
        <v>1135088.2000000002</v>
      </c>
      <c r="E19" s="9">
        <f t="shared" si="0"/>
        <v>53.782522275368819</v>
      </c>
      <c r="F19" s="9">
        <f t="shared" si="1"/>
        <v>-975426.79999999981</v>
      </c>
    </row>
    <row r="20" spans="1:6" ht="31.5" x14ac:dyDescent="0.25">
      <c r="A20" s="7">
        <v>13</v>
      </c>
      <c r="B20" s="15" t="s">
        <v>19</v>
      </c>
      <c r="C20" s="12">
        <v>7.5</v>
      </c>
      <c r="D20" s="35">
        <v>7.5</v>
      </c>
      <c r="E20" s="35">
        <f t="shared" si="0"/>
        <v>100</v>
      </c>
      <c r="F20" s="35"/>
    </row>
    <row r="21" spans="1:6" ht="31.5" x14ac:dyDescent="0.25">
      <c r="A21" s="7">
        <v>14</v>
      </c>
      <c r="B21" s="17" t="s">
        <v>13</v>
      </c>
      <c r="C21" s="35">
        <v>2111244.7999999998</v>
      </c>
      <c r="D21" s="35">
        <v>1135801.1000000001</v>
      </c>
      <c r="E21" s="35">
        <f t="shared" si="0"/>
        <v>53.797697926834452</v>
      </c>
      <c r="F21" s="35">
        <f t="shared" si="1"/>
        <v>-975443.69999999972</v>
      </c>
    </row>
    <row r="22" spans="1:6" ht="47.25" x14ac:dyDescent="0.25">
      <c r="A22" s="7">
        <v>15</v>
      </c>
      <c r="B22" s="18" t="s">
        <v>14</v>
      </c>
      <c r="C22" s="35">
        <v>-737.3</v>
      </c>
      <c r="D22" s="35">
        <v>-720.4</v>
      </c>
      <c r="E22" s="35">
        <f t="shared" si="0"/>
        <v>97.707852977078531</v>
      </c>
      <c r="F22" s="35">
        <f t="shared" si="1"/>
        <v>16.899999999999977</v>
      </c>
    </row>
    <row r="23" spans="1:6" ht="47.25" x14ac:dyDescent="0.25">
      <c r="A23" s="13">
        <v>16</v>
      </c>
      <c r="B23" s="16" t="s">
        <v>36</v>
      </c>
      <c r="C23" s="9">
        <f>C24+C25+C26</f>
        <v>1090.1000000000001</v>
      </c>
      <c r="D23" s="9">
        <f>D24+D25+D26</f>
        <v>468.9</v>
      </c>
      <c r="E23" s="9">
        <f t="shared" si="0"/>
        <v>43.014402348408396</v>
      </c>
      <c r="F23" s="9">
        <f t="shared" si="1"/>
        <v>-621.20000000000016</v>
      </c>
    </row>
    <row r="24" spans="1:6" ht="25.5" customHeight="1" x14ac:dyDescent="0.25">
      <c r="A24" s="7">
        <v>17</v>
      </c>
      <c r="B24" s="17" t="s">
        <v>26</v>
      </c>
      <c r="C24" s="35">
        <v>1064.9000000000001</v>
      </c>
      <c r="D24" s="35">
        <v>443.7</v>
      </c>
      <c r="E24" s="35">
        <f t="shared" si="0"/>
        <v>41.665884120574695</v>
      </c>
      <c r="F24" s="35">
        <f t="shared" si="1"/>
        <v>-621.20000000000005</v>
      </c>
    </row>
    <row r="25" spans="1:6" ht="63" x14ac:dyDescent="0.25">
      <c r="A25" s="7">
        <v>18</v>
      </c>
      <c r="B25" s="17" t="s">
        <v>47</v>
      </c>
      <c r="C25" s="35">
        <v>14.5</v>
      </c>
      <c r="D25" s="35">
        <v>14.5</v>
      </c>
      <c r="E25" s="35">
        <f t="shared" si="0"/>
        <v>100</v>
      </c>
      <c r="F25" s="35"/>
    </row>
    <row r="26" spans="1:6" ht="31.5" x14ac:dyDescent="0.25">
      <c r="A26" s="7">
        <v>19</v>
      </c>
      <c r="B26" s="17" t="s">
        <v>19</v>
      </c>
      <c r="C26" s="35">
        <v>10.7</v>
      </c>
      <c r="D26" s="35">
        <v>10.7</v>
      </c>
      <c r="E26" s="35">
        <f t="shared" si="0"/>
        <v>100</v>
      </c>
      <c r="F26" s="35"/>
    </row>
    <row r="27" spans="1:6" ht="31.5" x14ac:dyDescent="0.25">
      <c r="A27" s="13">
        <v>20</v>
      </c>
      <c r="B27" s="16" t="s">
        <v>16</v>
      </c>
      <c r="C27" s="9">
        <f>C28+C29+C30+C31+C32+C33+C34</f>
        <v>4458.6000000000004</v>
      </c>
      <c r="D27" s="9">
        <f>D28+D29+D30+D31+D32+D33+D34</f>
        <v>3294.3</v>
      </c>
      <c r="E27" s="9">
        <f t="shared" si="0"/>
        <v>73.886421746736644</v>
      </c>
      <c r="F27" s="9">
        <f t="shared" si="1"/>
        <v>-1164.3000000000002</v>
      </c>
    </row>
    <row r="28" spans="1:6" ht="31.5" x14ac:dyDescent="0.25">
      <c r="A28" s="7">
        <v>21</v>
      </c>
      <c r="B28" s="17" t="s">
        <v>15</v>
      </c>
      <c r="C28" s="35">
        <v>151.9</v>
      </c>
      <c r="D28" s="35">
        <v>92.6</v>
      </c>
      <c r="E28" s="35">
        <f t="shared" si="0"/>
        <v>60.961158657011183</v>
      </c>
      <c r="F28" s="35">
        <f t="shared" si="1"/>
        <v>-59.300000000000011</v>
      </c>
    </row>
    <row r="29" spans="1:6" ht="47.25" x14ac:dyDescent="0.25">
      <c r="A29" s="7">
        <v>22</v>
      </c>
      <c r="B29" s="15" t="s">
        <v>17</v>
      </c>
      <c r="C29" s="35">
        <v>1660.9</v>
      </c>
      <c r="D29" s="35">
        <v>587.79999999999995</v>
      </c>
      <c r="E29" s="35">
        <f t="shared" si="0"/>
        <v>35.39045096032271</v>
      </c>
      <c r="F29" s="35">
        <f t="shared" si="1"/>
        <v>-1073.1000000000001</v>
      </c>
    </row>
    <row r="30" spans="1:6" ht="31.5" x14ac:dyDescent="0.25">
      <c r="A30" s="7">
        <v>23</v>
      </c>
      <c r="B30" s="15" t="s">
        <v>18</v>
      </c>
      <c r="C30" s="35">
        <v>23.4</v>
      </c>
      <c r="D30" s="35">
        <v>19</v>
      </c>
      <c r="E30" s="35">
        <f t="shared" si="0"/>
        <v>81.196581196581192</v>
      </c>
      <c r="F30" s="35">
        <f t="shared" si="1"/>
        <v>-4.3999999999999986</v>
      </c>
    </row>
    <row r="31" spans="1:6" ht="47.25" x14ac:dyDescent="0.25">
      <c r="A31" s="7">
        <v>24</v>
      </c>
      <c r="B31" s="15" t="s">
        <v>8</v>
      </c>
      <c r="C31" s="35">
        <v>3.6</v>
      </c>
      <c r="D31" s="35">
        <v>3.6</v>
      </c>
      <c r="E31" s="35">
        <f t="shared" si="0"/>
        <v>100</v>
      </c>
      <c r="F31" s="35"/>
    </row>
    <row r="32" spans="1:6" ht="31.5" x14ac:dyDescent="0.25">
      <c r="A32" s="7">
        <v>25</v>
      </c>
      <c r="B32" s="15" t="s">
        <v>19</v>
      </c>
      <c r="C32" s="35">
        <v>74.400000000000006</v>
      </c>
      <c r="D32" s="35">
        <v>76.5</v>
      </c>
      <c r="E32" s="35">
        <f t="shared" si="0"/>
        <v>102.82258064516128</v>
      </c>
      <c r="F32" s="35">
        <f t="shared" si="1"/>
        <v>2.0999999999999943</v>
      </c>
    </row>
    <row r="33" spans="1:7" ht="47.25" x14ac:dyDescent="0.25">
      <c r="A33" s="7">
        <v>26</v>
      </c>
      <c r="B33" s="15" t="s">
        <v>23</v>
      </c>
      <c r="C33" s="35">
        <v>30</v>
      </c>
      <c r="D33" s="35">
        <v>5</v>
      </c>
      <c r="E33" s="35">
        <f t="shared" si="0"/>
        <v>16.666666666666664</v>
      </c>
      <c r="F33" s="35">
        <f t="shared" si="1"/>
        <v>-25</v>
      </c>
    </row>
    <row r="34" spans="1:7" ht="15.75" x14ac:dyDescent="0.25">
      <c r="A34" s="7">
        <v>27</v>
      </c>
      <c r="B34" s="19" t="s">
        <v>20</v>
      </c>
      <c r="C34" s="35">
        <v>2514.4</v>
      </c>
      <c r="D34" s="35">
        <v>2509.8000000000002</v>
      </c>
      <c r="E34" s="35">
        <f t="shared" si="0"/>
        <v>99.817053770283167</v>
      </c>
      <c r="F34" s="35">
        <f t="shared" si="1"/>
        <v>-4.5999999999999091</v>
      </c>
      <c r="G34" s="24"/>
    </row>
    <row r="35" spans="1:7" ht="31.5" x14ac:dyDescent="0.25">
      <c r="A35" s="13">
        <v>28</v>
      </c>
      <c r="B35" s="16" t="s">
        <v>37</v>
      </c>
      <c r="C35" s="9">
        <f>C36</f>
        <v>60.6</v>
      </c>
      <c r="D35" s="9">
        <f>D36</f>
        <v>95.4</v>
      </c>
      <c r="E35" s="9">
        <f t="shared" si="0"/>
        <v>157.42574257425744</v>
      </c>
      <c r="F35" s="9">
        <f t="shared" si="1"/>
        <v>34.800000000000004</v>
      </c>
    </row>
    <row r="36" spans="1:7" ht="31.5" x14ac:dyDescent="0.25">
      <c r="A36" s="7">
        <v>29</v>
      </c>
      <c r="B36" s="15" t="s">
        <v>19</v>
      </c>
      <c r="C36" s="35">
        <v>60.6</v>
      </c>
      <c r="D36" s="35">
        <v>95.4</v>
      </c>
      <c r="E36" s="35">
        <f t="shared" si="0"/>
        <v>157.42574257425744</v>
      </c>
      <c r="F36" s="35">
        <f t="shared" si="1"/>
        <v>34.800000000000004</v>
      </c>
    </row>
    <row r="37" spans="1:7" s="23" customFormat="1" ht="47.25" x14ac:dyDescent="0.2">
      <c r="A37" s="13">
        <v>30</v>
      </c>
      <c r="B37" s="16" t="s">
        <v>21</v>
      </c>
      <c r="C37" s="9">
        <f>C38+C39+C40+C41</f>
        <v>5760.1999999999989</v>
      </c>
      <c r="D37" s="9">
        <f>D38+D39+D40+D41</f>
        <v>2677.2000000000003</v>
      </c>
      <c r="E37" s="9">
        <f t="shared" si="0"/>
        <v>46.477552862747835</v>
      </c>
      <c r="F37" s="9">
        <f t="shared" si="1"/>
        <v>-3082.9999999999986</v>
      </c>
    </row>
    <row r="38" spans="1:7" ht="94.5" x14ac:dyDescent="0.25">
      <c r="A38" s="7">
        <v>31</v>
      </c>
      <c r="B38" s="15" t="s">
        <v>27</v>
      </c>
      <c r="C38" s="35">
        <v>30.4</v>
      </c>
      <c r="D38" s="35">
        <v>10.4</v>
      </c>
      <c r="E38" s="35">
        <f t="shared" si="0"/>
        <v>34.210526315789473</v>
      </c>
      <c r="F38" s="35">
        <f t="shared" si="1"/>
        <v>-20</v>
      </c>
    </row>
    <row r="39" spans="1:7" ht="78.75" x14ac:dyDescent="0.25">
      <c r="A39" s="7">
        <v>32</v>
      </c>
      <c r="B39" s="15" t="s">
        <v>22</v>
      </c>
      <c r="C39" s="35">
        <v>5413.5</v>
      </c>
      <c r="D39" s="35">
        <v>2360.1</v>
      </c>
      <c r="E39" s="35">
        <f t="shared" si="0"/>
        <v>43.596564145192573</v>
      </c>
      <c r="F39" s="35">
        <f t="shared" si="1"/>
        <v>-3053.4</v>
      </c>
    </row>
    <row r="40" spans="1:7" ht="78.75" x14ac:dyDescent="0.25">
      <c r="A40" s="7">
        <v>33</v>
      </c>
      <c r="B40" s="15" t="s">
        <v>28</v>
      </c>
      <c r="C40" s="35">
        <v>30.4</v>
      </c>
      <c r="D40" s="35">
        <v>20.8</v>
      </c>
      <c r="E40" s="35">
        <f t="shared" si="0"/>
        <v>68.421052631578945</v>
      </c>
      <c r="F40" s="35">
        <f t="shared" si="1"/>
        <v>-9.5999999999999979</v>
      </c>
    </row>
    <row r="41" spans="1:7" ht="47.25" x14ac:dyDescent="0.25">
      <c r="A41" s="7">
        <v>34</v>
      </c>
      <c r="B41" s="15" t="s">
        <v>8</v>
      </c>
      <c r="C41" s="35">
        <v>285.89999999999998</v>
      </c>
      <c r="D41" s="35">
        <v>285.89999999999998</v>
      </c>
      <c r="E41" s="35">
        <f t="shared" si="0"/>
        <v>100</v>
      </c>
      <c r="F41" s="35"/>
    </row>
    <row r="42" spans="1:7" ht="31.5" x14ac:dyDescent="0.25">
      <c r="A42" s="13">
        <v>35</v>
      </c>
      <c r="B42" s="16" t="s">
        <v>29</v>
      </c>
      <c r="C42" s="10">
        <f>C43+C44+C45</f>
        <v>1147.5</v>
      </c>
      <c r="D42" s="10">
        <f>D43+D44+D45</f>
        <v>400</v>
      </c>
      <c r="E42" s="9">
        <f t="shared" si="0"/>
        <v>34.858387799564269</v>
      </c>
      <c r="F42" s="9">
        <f t="shared" si="1"/>
        <v>-747.5</v>
      </c>
    </row>
    <row r="43" spans="1:7" ht="31.5" x14ac:dyDescent="0.25">
      <c r="A43" s="7">
        <v>36</v>
      </c>
      <c r="B43" s="15" t="s">
        <v>30</v>
      </c>
      <c r="C43" s="11">
        <v>200</v>
      </c>
      <c r="D43" s="11">
        <v>15</v>
      </c>
      <c r="E43" s="35">
        <f t="shared" si="0"/>
        <v>7.5</v>
      </c>
      <c r="F43" s="35">
        <f t="shared" si="1"/>
        <v>-185</v>
      </c>
    </row>
    <row r="44" spans="1:7" ht="78.75" x14ac:dyDescent="0.25">
      <c r="A44" s="7">
        <v>37</v>
      </c>
      <c r="B44" s="15" t="s">
        <v>34</v>
      </c>
      <c r="C44" s="11">
        <v>577.5</v>
      </c>
      <c r="D44" s="11">
        <v>15</v>
      </c>
      <c r="E44" s="35">
        <f t="shared" si="0"/>
        <v>2.5974025974025974</v>
      </c>
      <c r="F44" s="35">
        <f t="shared" si="1"/>
        <v>-562.5</v>
      </c>
    </row>
    <row r="45" spans="1:7" ht="31.5" x14ac:dyDescent="0.25">
      <c r="A45" s="7">
        <v>38</v>
      </c>
      <c r="B45" s="15" t="s">
        <v>19</v>
      </c>
      <c r="C45" s="11">
        <v>370</v>
      </c>
      <c r="D45" s="11">
        <v>370</v>
      </c>
      <c r="E45" s="35">
        <f t="shared" si="0"/>
        <v>100</v>
      </c>
      <c r="F45" s="35"/>
    </row>
    <row r="46" spans="1:7" ht="15.75" x14ac:dyDescent="0.25">
      <c r="A46" s="13">
        <v>39</v>
      </c>
      <c r="B46" s="16" t="s">
        <v>35</v>
      </c>
      <c r="C46" s="10">
        <f>C48</f>
        <v>0.2</v>
      </c>
      <c r="D46" s="10">
        <f>D47+D48</f>
        <v>0</v>
      </c>
      <c r="E46" s="9">
        <f t="shared" si="0"/>
        <v>0</v>
      </c>
      <c r="F46" s="9">
        <f t="shared" si="1"/>
        <v>-0.2</v>
      </c>
    </row>
    <row r="47" spans="1:7" ht="34.5" customHeight="1" x14ac:dyDescent="0.25">
      <c r="A47" s="7">
        <v>40</v>
      </c>
      <c r="B47" s="15" t="s">
        <v>11</v>
      </c>
      <c r="C47" s="11">
        <v>0</v>
      </c>
      <c r="D47" s="11">
        <v>-0.2</v>
      </c>
      <c r="E47" s="35"/>
      <c r="F47" s="35">
        <f t="shared" si="1"/>
        <v>-0.2</v>
      </c>
    </row>
    <row r="48" spans="1:7" ht="33" customHeight="1" x14ac:dyDescent="0.25">
      <c r="A48" s="7">
        <v>41</v>
      </c>
      <c r="B48" s="15" t="s">
        <v>19</v>
      </c>
      <c r="C48" s="11">
        <v>0.2</v>
      </c>
      <c r="D48" s="11">
        <v>0.2</v>
      </c>
      <c r="E48" s="35">
        <f t="shared" si="0"/>
        <v>100</v>
      </c>
      <c r="F48" s="35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workbookViewId="0">
      <selection activeCell="D19" sqref="D19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54" t="s">
        <v>54</v>
      </c>
      <c r="B2" s="54"/>
      <c r="C2" s="54"/>
      <c r="D2" s="54"/>
      <c r="E2" s="54"/>
      <c r="F2" s="5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32"/>
      <c r="C3" s="4"/>
      <c r="D3" s="4"/>
      <c r="E3" s="4"/>
      <c r="F3" s="4"/>
      <c r="G3" s="32"/>
      <c r="H3" s="32"/>
      <c r="I3" s="32"/>
      <c r="J3" s="32"/>
      <c r="K3" s="32"/>
      <c r="L3" s="32"/>
      <c r="M3" s="32"/>
    </row>
    <row r="4" spans="1:13" x14ac:dyDescent="0.25">
      <c r="F4" s="6" t="s">
        <v>6</v>
      </c>
    </row>
    <row r="5" spans="1:13" ht="29.25" customHeight="1" x14ac:dyDescent="0.25">
      <c r="A5" s="51" t="s">
        <v>0</v>
      </c>
      <c r="B5" s="52" t="s">
        <v>1</v>
      </c>
      <c r="C5" s="53" t="s">
        <v>55</v>
      </c>
      <c r="D5" s="53" t="s">
        <v>56</v>
      </c>
      <c r="E5" s="53"/>
      <c r="F5" s="53"/>
    </row>
    <row r="6" spans="1:13" ht="36" customHeight="1" x14ac:dyDescent="0.25">
      <c r="A6" s="51"/>
      <c r="B6" s="52"/>
      <c r="C6" s="53"/>
      <c r="D6" s="53" t="s">
        <v>2</v>
      </c>
      <c r="E6" s="53" t="s">
        <v>3</v>
      </c>
      <c r="F6" s="53"/>
    </row>
    <row r="7" spans="1:13" ht="21" customHeight="1" x14ac:dyDescent="0.25">
      <c r="A7" s="51"/>
      <c r="B7" s="52"/>
      <c r="C7" s="53"/>
      <c r="D7" s="53"/>
      <c r="E7" s="33" t="s">
        <v>4</v>
      </c>
      <c r="F7" s="33" t="s">
        <v>5</v>
      </c>
    </row>
    <row r="8" spans="1:13" ht="15.75" x14ac:dyDescent="0.25">
      <c r="A8" s="13">
        <v>1</v>
      </c>
      <c r="B8" s="8" t="s">
        <v>7</v>
      </c>
      <c r="C8" s="9">
        <f>C9+C10</f>
        <v>104.6</v>
      </c>
      <c r="D8" s="9">
        <f>D9+D10</f>
        <v>115.6</v>
      </c>
      <c r="E8" s="9">
        <f>D8/C8*100</f>
        <v>110.51625239005736</v>
      </c>
      <c r="F8" s="9">
        <f>D8-C8</f>
        <v>11</v>
      </c>
    </row>
    <row r="9" spans="1:13" ht="47.25" x14ac:dyDescent="0.25">
      <c r="A9" s="7">
        <v>2</v>
      </c>
      <c r="B9" s="15" t="s">
        <v>24</v>
      </c>
      <c r="C9" s="33">
        <v>20</v>
      </c>
      <c r="D9" s="33">
        <v>31</v>
      </c>
      <c r="E9" s="33">
        <f t="shared" ref="E9:E46" si="0">D9/C9*100</f>
        <v>155</v>
      </c>
      <c r="F9" s="33">
        <f t="shared" ref="F9:F51" si="1">D9-C9</f>
        <v>11</v>
      </c>
    </row>
    <row r="10" spans="1:13" ht="47.25" x14ac:dyDescent="0.25">
      <c r="A10" s="7">
        <v>3</v>
      </c>
      <c r="B10" s="15" t="s">
        <v>8</v>
      </c>
      <c r="C10" s="33">
        <v>84.6</v>
      </c>
      <c r="D10" s="33">
        <v>84.6</v>
      </c>
      <c r="E10" s="33">
        <f t="shared" si="0"/>
        <v>100</v>
      </c>
      <c r="F10" s="33"/>
    </row>
    <row r="11" spans="1:13" ht="31.5" x14ac:dyDescent="0.25">
      <c r="A11" s="13">
        <v>4</v>
      </c>
      <c r="B11" s="16" t="s">
        <v>9</v>
      </c>
      <c r="C11" s="9">
        <f>C12+C13+C14+C15+C16+C17+C18</f>
        <v>47057.1</v>
      </c>
      <c r="D11" s="9">
        <f>D12+D13+D14+D15+D16+D17+D18+D19</f>
        <v>28683.5</v>
      </c>
      <c r="E11" s="9">
        <f t="shared" si="0"/>
        <v>60.95466996478747</v>
      </c>
      <c r="F11" s="9">
        <f t="shared" si="1"/>
        <v>-18373.599999999999</v>
      </c>
    </row>
    <row r="12" spans="1:13" ht="78.75" x14ac:dyDescent="0.25">
      <c r="A12" s="7">
        <v>5</v>
      </c>
      <c r="B12" s="15" t="s">
        <v>10</v>
      </c>
      <c r="C12" s="33">
        <v>19547.5</v>
      </c>
      <c r="D12" s="33">
        <v>11082.5</v>
      </c>
      <c r="E12" s="33">
        <f t="shared" si="0"/>
        <v>56.695229568998599</v>
      </c>
      <c r="F12" s="33">
        <f t="shared" si="1"/>
        <v>-8465</v>
      </c>
    </row>
    <row r="13" spans="1:13" ht="31.5" x14ac:dyDescent="0.25">
      <c r="A13" s="7">
        <v>6</v>
      </c>
      <c r="B13" s="15" t="s">
        <v>48</v>
      </c>
      <c r="C13" s="33">
        <v>9780</v>
      </c>
      <c r="D13" s="33">
        <v>4382.3999999999996</v>
      </c>
      <c r="E13" s="33">
        <f t="shared" si="0"/>
        <v>44.809815950920239</v>
      </c>
      <c r="F13" s="33">
        <f t="shared" si="1"/>
        <v>-5397.6</v>
      </c>
    </row>
    <row r="14" spans="1:13" ht="52.5" customHeight="1" x14ac:dyDescent="0.25">
      <c r="A14" s="7">
        <v>7</v>
      </c>
      <c r="B14" s="15" t="s">
        <v>31</v>
      </c>
      <c r="C14" s="33">
        <v>147.4</v>
      </c>
      <c r="D14" s="33">
        <v>0</v>
      </c>
      <c r="E14" s="33"/>
      <c r="F14" s="33">
        <f t="shared" si="1"/>
        <v>-147.4</v>
      </c>
    </row>
    <row r="15" spans="1:13" ht="81" customHeight="1" x14ac:dyDescent="0.25">
      <c r="A15" s="7">
        <v>8</v>
      </c>
      <c r="B15" s="15" t="s">
        <v>49</v>
      </c>
      <c r="C15" s="33">
        <v>4410</v>
      </c>
      <c r="D15" s="33">
        <v>1000.9</v>
      </c>
      <c r="E15" s="33">
        <f t="shared" si="0"/>
        <v>22.696145124716551</v>
      </c>
      <c r="F15" s="33">
        <f t="shared" si="1"/>
        <v>-3409.1</v>
      </c>
    </row>
    <row r="16" spans="1:13" ht="94.5" x14ac:dyDescent="0.25">
      <c r="A16" s="7">
        <v>9</v>
      </c>
      <c r="B16" s="15" t="s">
        <v>25</v>
      </c>
      <c r="C16" s="33">
        <v>9604</v>
      </c>
      <c r="D16" s="33">
        <v>7340.2</v>
      </c>
      <c r="E16" s="33">
        <f t="shared" si="0"/>
        <v>76.428571428571416</v>
      </c>
      <c r="F16" s="33">
        <f t="shared" si="1"/>
        <v>-2263.8000000000002</v>
      </c>
    </row>
    <row r="17" spans="1:6" ht="63" x14ac:dyDescent="0.25">
      <c r="A17" s="7">
        <v>10</v>
      </c>
      <c r="B17" s="15" t="s">
        <v>33</v>
      </c>
      <c r="C17" s="33">
        <v>3100</v>
      </c>
      <c r="D17" s="33">
        <v>4401</v>
      </c>
      <c r="E17" s="33">
        <f t="shared" si="0"/>
        <v>141.96774193548387</v>
      </c>
      <c r="F17" s="33">
        <f t="shared" si="1"/>
        <v>1301</v>
      </c>
    </row>
    <row r="18" spans="1:6" ht="47.25" x14ac:dyDescent="0.25">
      <c r="A18" s="7">
        <v>11</v>
      </c>
      <c r="B18" s="15" t="s">
        <v>8</v>
      </c>
      <c r="C18" s="33">
        <v>468.2</v>
      </c>
      <c r="D18" s="33">
        <v>468.2</v>
      </c>
      <c r="E18" s="33">
        <f t="shared" si="0"/>
        <v>100</v>
      </c>
      <c r="F18" s="33"/>
    </row>
    <row r="19" spans="1:6" ht="31.5" x14ac:dyDescent="0.25">
      <c r="A19" s="7">
        <v>12</v>
      </c>
      <c r="B19" s="15" t="s">
        <v>11</v>
      </c>
      <c r="C19" s="33">
        <v>0</v>
      </c>
      <c r="D19" s="33">
        <v>8.3000000000000007</v>
      </c>
      <c r="E19" s="33"/>
      <c r="F19" s="33">
        <f t="shared" si="1"/>
        <v>8.3000000000000007</v>
      </c>
    </row>
    <row r="20" spans="1:6" ht="31.5" x14ac:dyDescent="0.25">
      <c r="A20" s="13">
        <v>13</v>
      </c>
      <c r="B20" s="16" t="s">
        <v>12</v>
      </c>
      <c r="C20" s="14">
        <f>C21+C22+C23</f>
        <v>2085698.4000000001</v>
      </c>
      <c r="D20" s="14">
        <f>D21+D22+D23</f>
        <v>894342.7</v>
      </c>
      <c r="E20" s="9">
        <f t="shared" si="0"/>
        <v>42.879771111681336</v>
      </c>
      <c r="F20" s="9">
        <f t="shared" si="1"/>
        <v>-1191355.7000000002</v>
      </c>
    </row>
    <row r="21" spans="1:6" ht="31.5" x14ac:dyDescent="0.25">
      <c r="A21" s="7">
        <v>14</v>
      </c>
      <c r="B21" s="15" t="s">
        <v>19</v>
      </c>
      <c r="C21" s="12">
        <v>0</v>
      </c>
      <c r="D21" s="33">
        <v>7.5</v>
      </c>
      <c r="E21" s="33"/>
      <c r="F21" s="33">
        <f t="shared" si="1"/>
        <v>7.5</v>
      </c>
    </row>
    <row r="22" spans="1:6" ht="31.5" x14ac:dyDescent="0.25">
      <c r="A22" s="7">
        <v>15</v>
      </c>
      <c r="B22" s="17" t="s">
        <v>13</v>
      </c>
      <c r="C22" s="33">
        <v>2086027.8</v>
      </c>
      <c r="D22" s="33">
        <v>895055.6</v>
      </c>
      <c r="E22" s="33">
        <f t="shared" si="0"/>
        <v>42.907175062575867</v>
      </c>
      <c r="F22" s="33">
        <f t="shared" si="1"/>
        <v>-1190972.2000000002</v>
      </c>
    </row>
    <row r="23" spans="1:6" ht="47.25" x14ac:dyDescent="0.25">
      <c r="A23" s="7">
        <v>16</v>
      </c>
      <c r="B23" s="18" t="s">
        <v>14</v>
      </c>
      <c r="C23" s="33">
        <v>-329.4</v>
      </c>
      <c r="D23" s="33">
        <v>-720.4</v>
      </c>
      <c r="E23" s="33" t="s">
        <v>53</v>
      </c>
      <c r="F23" s="33">
        <f t="shared" si="1"/>
        <v>-391</v>
      </c>
    </row>
    <row r="24" spans="1:6" ht="47.25" x14ac:dyDescent="0.25">
      <c r="A24" s="13">
        <v>17</v>
      </c>
      <c r="B24" s="16" t="s">
        <v>36</v>
      </c>
      <c r="C24" s="9">
        <f>C25+C26+C27</f>
        <v>1065.3</v>
      </c>
      <c r="D24" s="9">
        <f>D25+D26+D27</f>
        <v>380.1</v>
      </c>
      <c r="E24" s="9">
        <f t="shared" si="0"/>
        <v>35.680090115460438</v>
      </c>
      <c r="F24" s="9">
        <f t="shared" si="1"/>
        <v>-685.19999999999993</v>
      </c>
    </row>
    <row r="25" spans="1:6" ht="25.5" customHeight="1" x14ac:dyDescent="0.25">
      <c r="A25" s="7">
        <v>18</v>
      </c>
      <c r="B25" s="17" t="s">
        <v>26</v>
      </c>
      <c r="C25" s="33">
        <v>1065.3</v>
      </c>
      <c r="D25" s="33">
        <v>355</v>
      </c>
      <c r="E25" s="9">
        <f t="shared" si="0"/>
        <v>33.323946306204824</v>
      </c>
      <c r="F25" s="9">
        <f t="shared" si="1"/>
        <v>-710.3</v>
      </c>
    </row>
    <row r="26" spans="1:6" ht="63" x14ac:dyDescent="0.25">
      <c r="A26" s="7">
        <v>19</v>
      </c>
      <c r="B26" s="17" t="s">
        <v>47</v>
      </c>
      <c r="C26" s="33">
        <v>0</v>
      </c>
      <c r="D26" s="33">
        <v>14.5</v>
      </c>
      <c r="E26" s="33"/>
      <c r="F26" s="33">
        <f t="shared" si="1"/>
        <v>14.5</v>
      </c>
    </row>
    <row r="27" spans="1:6" ht="31.5" x14ac:dyDescent="0.25">
      <c r="A27" s="7">
        <v>20</v>
      </c>
      <c r="B27" s="17" t="s">
        <v>19</v>
      </c>
      <c r="C27" s="33">
        <v>0</v>
      </c>
      <c r="D27" s="33">
        <v>10.6</v>
      </c>
      <c r="E27" s="33"/>
      <c r="F27" s="33">
        <f t="shared" si="1"/>
        <v>10.6</v>
      </c>
    </row>
    <row r="28" spans="1:6" ht="31.5" x14ac:dyDescent="0.25">
      <c r="A28" s="13">
        <v>21</v>
      </c>
      <c r="B28" s="16" t="s">
        <v>16</v>
      </c>
      <c r="C28" s="9">
        <f>C29+C30+C31+C32+C33+C34+C35+C36</f>
        <v>4236.8</v>
      </c>
      <c r="D28" s="9">
        <f>D29+D30+D31+D32+D33+D34+D35+D36</f>
        <v>3045</v>
      </c>
      <c r="E28" s="9">
        <f t="shared" si="0"/>
        <v>71.870279456193359</v>
      </c>
      <c r="F28" s="9">
        <f t="shared" si="1"/>
        <v>-1191.8000000000002</v>
      </c>
    </row>
    <row r="29" spans="1:6" ht="31.5" x14ac:dyDescent="0.25">
      <c r="A29" s="7">
        <v>22</v>
      </c>
      <c r="B29" s="17" t="s">
        <v>15</v>
      </c>
      <c r="C29" s="33">
        <v>50</v>
      </c>
      <c r="D29" s="33">
        <v>90.5</v>
      </c>
      <c r="E29" s="33">
        <f t="shared" si="0"/>
        <v>181</v>
      </c>
      <c r="F29" s="33">
        <f t="shared" si="1"/>
        <v>40.5</v>
      </c>
    </row>
    <row r="30" spans="1:6" ht="47.25" x14ac:dyDescent="0.25">
      <c r="A30" s="7">
        <v>23</v>
      </c>
      <c r="B30" s="15" t="s">
        <v>17</v>
      </c>
      <c r="C30" s="33">
        <v>1660.9</v>
      </c>
      <c r="D30" s="33">
        <v>526.5</v>
      </c>
      <c r="E30" s="33">
        <f t="shared" si="0"/>
        <v>31.699680895899814</v>
      </c>
      <c r="F30" s="33">
        <f t="shared" si="1"/>
        <v>-1134.4000000000001</v>
      </c>
    </row>
    <row r="31" spans="1:6" ht="31.5" x14ac:dyDescent="0.25">
      <c r="A31" s="7">
        <v>24</v>
      </c>
      <c r="B31" s="15" t="s">
        <v>18</v>
      </c>
      <c r="C31" s="33">
        <v>23.4</v>
      </c>
      <c r="D31" s="33">
        <v>16.7</v>
      </c>
      <c r="E31" s="33">
        <f t="shared" si="0"/>
        <v>71.367521367521363</v>
      </c>
      <c r="F31" s="33">
        <f t="shared" si="1"/>
        <v>-6.6999999999999993</v>
      </c>
    </row>
    <row r="32" spans="1:6" ht="47.25" x14ac:dyDescent="0.25">
      <c r="A32" s="7">
        <v>25</v>
      </c>
      <c r="B32" s="15" t="s">
        <v>8</v>
      </c>
      <c r="C32" s="33">
        <v>3.6</v>
      </c>
      <c r="D32" s="33">
        <v>3.6</v>
      </c>
      <c r="E32" s="33">
        <f t="shared" si="0"/>
        <v>100</v>
      </c>
      <c r="F32" s="33"/>
    </row>
    <row r="33" spans="1:7" ht="31.5" x14ac:dyDescent="0.25">
      <c r="A33" s="7">
        <v>26</v>
      </c>
      <c r="B33" s="15" t="s">
        <v>11</v>
      </c>
      <c r="C33" s="33">
        <v>0</v>
      </c>
      <c r="D33" s="33">
        <v>-1.9</v>
      </c>
      <c r="E33" s="33"/>
      <c r="F33" s="33">
        <f t="shared" si="1"/>
        <v>-1.9</v>
      </c>
    </row>
    <row r="34" spans="1:7" ht="31.5" x14ac:dyDescent="0.25">
      <c r="A34" s="7">
        <v>27</v>
      </c>
      <c r="B34" s="15" t="s">
        <v>19</v>
      </c>
      <c r="C34" s="33">
        <v>0</v>
      </c>
      <c r="D34" s="33">
        <v>76.599999999999994</v>
      </c>
      <c r="E34" s="33"/>
      <c r="F34" s="33">
        <f t="shared" si="1"/>
        <v>76.599999999999994</v>
      </c>
    </row>
    <row r="35" spans="1:7" ht="47.25" x14ac:dyDescent="0.25">
      <c r="A35" s="7">
        <v>28</v>
      </c>
      <c r="B35" s="15" t="s">
        <v>23</v>
      </c>
      <c r="C35" s="33">
        <v>30</v>
      </c>
      <c r="D35" s="33">
        <v>5</v>
      </c>
      <c r="E35" s="33">
        <f t="shared" si="0"/>
        <v>16.666666666666664</v>
      </c>
      <c r="F35" s="33">
        <f t="shared" si="1"/>
        <v>-25</v>
      </c>
    </row>
    <row r="36" spans="1:7" ht="15.75" x14ac:dyDescent="0.25">
      <c r="A36" s="7">
        <v>29</v>
      </c>
      <c r="B36" s="19" t="s">
        <v>20</v>
      </c>
      <c r="C36" s="33">
        <v>2468.9</v>
      </c>
      <c r="D36" s="33">
        <v>2328</v>
      </c>
      <c r="E36" s="33">
        <f t="shared" si="0"/>
        <v>94.29300498197577</v>
      </c>
      <c r="F36" s="33">
        <f t="shared" si="1"/>
        <v>-140.90000000000009</v>
      </c>
      <c r="G36" s="24"/>
    </row>
    <row r="37" spans="1:7" ht="31.5" x14ac:dyDescent="0.25">
      <c r="A37" s="13">
        <v>30</v>
      </c>
      <c r="B37" s="16" t="s">
        <v>37</v>
      </c>
      <c r="C37" s="9">
        <f>C38</f>
        <v>0</v>
      </c>
      <c r="D37" s="9">
        <f>D38</f>
        <v>60.6</v>
      </c>
      <c r="E37" s="9"/>
      <c r="F37" s="9">
        <f t="shared" si="1"/>
        <v>60.6</v>
      </c>
    </row>
    <row r="38" spans="1:7" ht="31.5" x14ac:dyDescent="0.25">
      <c r="A38" s="7">
        <v>31</v>
      </c>
      <c r="B38" s="15" t="s">
        <v>19</v>
      </c>
      <c r="C38" s="33">
        <v>0</v>
      </c>
      <c r="D38" s="33">
        <v>60.6</v>
      </c>
      <c r="E38" s="9"/>
      <c r="F38" s="33">
        <f t="shared" si="1"/>
        <v>60.6</v>
      </c>
    </row>
    <row r="39" spans="1:7" s="23" customFormat="1" ht="47.25" x14ac:dyDescent="0.2">
      <c r="A39" s="13">
        <v>32</v>
      </c>
      <c r="B39" s="16" t="s">
        <v>21</v>
      </c>
      <c r="C39" s="9">
        <f>C40+C41+C42+C43</f>
        <v>5735.2999999999993</v>
      </c>
      <c r="D39" s="9">
        <f>D40+D41+D42+D43</f>
        <v>2321.1</v>
      </c>
      <c r="E39" s="9">
        <f t="shared" si="0"/>
        <v>40.470420030338431</v>
      </c>
      <c r="F39" s="9">
        <f t="shared" si="1"/>
        <v>-3414.1999999999994</v>
      </c>
    </row>
    <row r="40" spans="1:7" ht="94.5" x14ac:dyDescent="0.25">
      <c r="A40" s="7">
        <v>33</v>
      </c>
      <c r="B40" s="15" t="s">
        <v>27</v>
      </c>
      <c r="C40" s="33">
        <v>30.4</v>
      </c>
      <c r="D40" s="33">
        <v>9.1</v>
      </c>
      <c r="E40" s="33">
        <f t="shared" si="0"/>
        <v>29.934210526315791</v>
      </c>
      <c r="F40" s="33">
        <f t="shared" si="1"/>
        <v>-21.299999999999997</v>
      </c>
    </row>
    <row r="41" spans="1:7" ht="78.75" x14ac:dyDescent="0.25">
      <c r="A41" s="7">
        <v>34</v>
      </c>
      <c r="B41" s="15" t="s">
        <v>22</v>
      </c>
      <c r="C41" s="33">
        <v>5413.5</v>
      </c>
      <c r="D41" s="33">
        <v>2033.4</v>
      </c>
      <c r="E41" s="33">
        <f t="shared" si="0"/>
        <v>37.561651426988085</v>
      </c>
      <c r="F41" s="33">
        <f t="shared" si="1"/>
        <v>-3380.1</v>
      </c>
    </row>
    <row r="42" spans="1:7" ht="78.75" x14ac:dyDescent="0.25">
      <c r="A42" s="7">
        <v>35</v>
      </c>
      <c r="B42" s="15" t="s">
        <v>28</v>
      </c>
      <c r="C42" s="33">
        <v>30.4</v>
      </c>
      <c r="D42" s="33">
        <v>17.600000000000001</v>
      </c>
      <c r="E42" s="33">
        <f t="shared" si="0"/>
        <v>57.894736842105267</v>
      </c>
      <c r="F42" s="33">
        <f t="shared" si="1"/>
        <v>-12.799999999999997</v>
      </c>
    </row>
    <row r="43" spans="1:7" ht="47.25" x14ac:dyDescent="0.25">
      <c r="A43" s="7">
        <v>36</v>
      </c>
      <c r="B43" s="15" t="s">
        <v>8</v>
      </c>
      <c r="C43" s="33">
        <v>261</v>
      </c>
      <c r="D43" s="33">
        <v>261</v>
      </c>
      <c r="E43" s="33">
        <f t="shared" si="0"/>
        <v>100</v>
      </c>
      <c r="F43" s="33"/>
    </row>
    <row r="44" spans="1:7" ht="31.5" x14ac:dyDescent="0.25">
      <c r="A44" s="13">
        <v>37</v>
      </c>
      <c r="B44" s="16" t="s">
        <v>29</v>
      </c>
      <c r="C44" s="10">
        <f>C45+C46</f>
        <v>777.5</v>
      </c>
      <c r="D44" s="10">
        <f>D45+D46+D47+D48</f>
        <v>400</v>
      </c>
      <c r="E44" s="9">
        <f t="shared" si="0"/>
        <v>51.446945337620576</v>
      </c>
      <c r="F44" s="9">
        <f t="shared" si="1"/>
        <v>-377.5</v>
      </c>
    </row>
    <row r="45" spans="1:7" ht="31.5" x14ac:dyDescent="0.25">
      <c r="A45" s="7">
        <v>38</v>
      </c>
      <c r="B45" s="15" t="s">
        <v>30</v>
      </c>
      <c r="C45" s="11">
        <v>200</v>
      </c>
      <c r="D45" s="11">
        <v>10</v>
      </c>
      <c r="E45" s="33">
        <f t="shared" si="0"/>
        <v>5</v>
      </c>
      <c r="F45" s="33">
        <f t="shared" si="1"/>
        <v>-190</v>
      </c>
    </row>
    <row r="46" spans="1:7" ht="78.75" x14ac:dyDescent="0.25">
      <c r="A46" s="7">
        <v>39</v>
      </c>
      <c r="B46" s="15" t="s">
        <v>34</v>
      </c>
      <c r="C46" s="11">
        <v>577.5</v>
      </c>
      <c r="D46" s="11">
        <v>15</v>
      </c>
      <c r="E46" s="33">
        <f t="shared" si="0"/>
        <v>2.5974025974025974</v>
      </c>
      <c r="F46" s="33">
        <f t="shared" si="1"/>
        <v>-562.5</v>
      </c>
    </row>
    <row r="47" spans="1:7" ht="31.5" x14ac:dyDescent="0.25">
      <c r="A47" s="7">
        <v>40</v>
      </c>
      <c r="B47" s="15" t="s">
        <v>11</v>
      </c>
      <c r="C47" s="11">
        <v>0</v>
      </c>
      <c r="D47" s="11">
        <v>5</v>
      </c>
      <c r="E47" s="33"/>
      <c r="F47" s="33">
        <f t="shared" si="1"/>
        <v>5</v>
      </c>
    </row>
    <row r="48" spans="1:7" ht="31.5" x14ac:dyDescent="0.25">
      <c r="A48" s="7">
        <v>41</v>
      </c>
      <c r="B48" s="15" t="s">
        <v>19</v>
      </c>
      <c r="C48" s="11">
        <v>0</v>
      </c>
      <c r="D48" s="11">
        <v>370</v>
      </c>
      <c r="E48" s="33"/>
      <c r="F48" s="33">
        <f t="shared" si="1"/>
        <v>370</v>
      </c>
    </row>
    <row r="49" spans="1:6" ht="15.75" x14ac:dyDescent="0.25">
      <c r="A49" s="13">
        <v>42</v>
      </c>
      <c r="B49" s="16" t="s">
        <v>35</v>
      </c>
      <c r="C49" s="10">
        <f>C51</f>
        <v>0</v>
      </c>
      <c r="D49" s="10">
        <f>D50+D51</f>
        <v>0</v>
      </c>
      <c r="E49" s="9"/>
      <c r="F49" s="9">
        <f t="shared" si="1"/>
        <v>0</v>
      </c>
    </row>
    <row r="50" spans="1:6" ht="34.5" customHeight="1" x14ac:dyDescent="0.25">
      <c r="A50" s="7">
        <v>43</v>
      </c>
      <c r="B50" s="15" t="s">
        <v>11</v>
      </c>
      <c r="C50" s="11">
        <v>0</v>
      </c>
      <c r="D50" s="11">
        <v>-0.2</v>
      </c>
      <c r="E50" s="9"/>
      <c r="F50" s="9">
        <f t="shared" si="1"/>
        <v>-0.2</v>
      </c>
    </row>
    <row r="51" spans="1:6" ht="33" customHeight="1" x14ac:dyDescent="0.25">
      <c r="A51" s="7">
        <v>44</v>
      </c>
      <c r="B51" s="15" t="s">
        <v>19</v>
      </c>
      <c r="C51" s="11">
        <v>0</v>
      </c>
      <c r="D51" s="11">
        <v>0.2</v>
      </c>
      <c r="E51" s="9"/>
      <c r="F51" s="9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workbookViewId="0">
      <selection activeCell="I47" sqref="I47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54" t="s">
        <v>51</v>
      </c>
      <c r="B2" s="54"/>
      <c r="C2" s="54"/>
      <c r="D2" s="54"/>
      <c r="E2" s="54"/>
      <c r="F2" s="5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9"/>
      <c r="C3" s="4"/>
      <c r="D3" s="4"/>
      <c r="E3" s="4"/>
      <c r="F3" s="4"/>
      <c r="G3" s="29"/>
      <c r="H3" s="29"/>
      <c r="I3" s="29"/>
      <c r="J3" s="29"/>
      <c r="K3" s="29"/>
      <c r="L3" s="29"/>
      <c r="M3" s="29"/>
    </row>
    <row r="4" spans="1:13" x14ac:dyDescent="0.25">
      <c r="F4" s="6" t="s">
        <v>6</v>
      </c>
    </row>
    <row r="5" spans="1:13" ht="29.25" customHeight="1" x14ac:dyDescent="0.25">
      <c r="A5" s="51" t="s">
        <v>0</v>
      </c>
      <c r="B5" s="52" t="s">
        <v>1</v>
      </c>
      <c r="C5" s="53" t="s">
        <v>50</v>
      </c>
      <c r="D5" s="53" t="s">
        <v>52</v>
      </c>
      <c r="E5" s="53"/>
      <c r="F5" s="53"/>
    </row>
    <row r="6" spans="1:13" ht="36" customHeight="1" x14ac:dyDescent="0.25">
      <c r="A6" s="51"/>
      <c r="B6" s="52"/>
      <c r="C6" s="53"/>
      <c r="D6" s="53" t="s">
        <v>2</v>
      </c>
      <c r="E6" s="53" t="s">
        <v>3</v>
      </c>
      <c r="F6" s="53"/>
    </row>
    <row r="7" spans="1:13" ht="21" customHeight="1" x14ac:dyDescent="0.25">
      <c r="A7" s="51"/>
      <c r="B7" s="52"/>
      <c r="C7" s="53"/>
      <c r="D7" s="53"/>
      <c r="E7" s="30" t="s">
        <v>4</v>
      </c>
      <c r="F7" s="30" t="s">
        <v>5</v>
      </c>
    </row>
    <row r="8" spans="1:13" ht="15.75" x14ac:dyDescent="0.25">
      <c r="A8" s="13">
        <v>1</v>
      </c>
      <c r="B8" s="8" t="s">
        <v>7</v>
      </c>
      <c r="C8" s="9">
        <f>C9+C10</f>
        <v>74.7</v>
      </c>
      <c r="D8" s="9">
        <f>D9+D10</f>
        <v>85.2</v>
      </c>
      <c r="E8" s="9">
        <f>D8/C8*100</f>
        <v>114.05622489959839</v>
      </c>
      <c r="F8" s="9">
        <f>D8-C8</f>
        <v>10.5</v>
      </c>
    </row>
    <row r="9" spans="1:13" ht="47.25" x14ac:dyDescent="0.25">
      <c r="A9" s="7">
        <v>2</v>
      </c>
      <c r="B9" s="15" t="s">
        <v>24</v>
      </c>
      <c r="C9" s="31">
        <v>20</v>
      </c>
      <c r="D9" s="31">
        <v>30.5</v>
      </c>
      <c r="E9" s="31">
        <f t="shared" ref="E9:E44" si="0">D9/C9*100</f>
        <v>152.5</v>
      </c>
      <c r="F9" s="31">
        <f t="shared" ref="F9:F49" si="1">D9-C9</f>
        <v>10.5</v>
      </c>
    </row>
    <row r="10" spans="1:13" ht="47.25" x14ac:dyDescent="0.25">
      <c r="A10" s="7">
        <v>3</v>
      </c>
      <c r="B10" s="15" t="s">
        <v>8</v>
      </c>
      <c r="C10" s="31">
        <v>54.7</v>
      </c>
      <c r="D10" s="31">
        <v>54.7</v>
      </c>
      <c r="E10" s="31">
        <f t="shared" si="0"/>
        <v>100</v>
      </c>
      <c r="F10" s="31"/>
    </row>
    <row r="11" spans="1:13" ht="31.5" x14ac:dyDescent="0.25">
      <c r="A11" s="13">
        <v>4</v>
      </c>
      <c r="B11" s="16" t="s">
        <v>9</v>
      </c>
      <c r="C11" s="9">
        <f>C12+C13+C14+C15+C16+C17+C18</f>
        <v>47053.599999999999</v>
      </c>
      <c r="D11" s="9">
        <f>D12+D13+D14+D15+D16+D17+D18+D19</f>
        <v>22995.5</v>
      </c>
      <c r="E11" s="9">
        <f t="shared" si="0"/>
        <v>48.870862165700395</v>
      </c>
      <c r="F11" s="9">
        <f t="shared" si="1"/>
        <v>-24058.1</v>
      </c>
    </row>
    <row r="12" spans="1:13" ht="78.75" x14ac:dyDescent="0.25">
      <c r="A12" s="7">
        <v>5</v>
      </c>
      <c r="B12" s="15" t="s">
        <v>10</v>
      </c>
      <c r="C12" s="31">
        <v>19547.5</v>
      </c>
      <c r="D12" s="31">
        <v>10346.6</v>
      </c>
      <c r="E12" s="31">
        <f t="shared" si="0"/>
        <v>52.930553779255661</v>
      </c>
      <c r="F12" s="31">
        <f t="shared" si="1"/>
        <v>-9200.9</v>
      </c>
    </row>
    <row r="13" spans="1:13" ht="31.5" x14ac:dyDescent="0.25">
      <c r="A13" s="7">
        <v>6</v>
      </c>
      <c r="B13" s="15" t="s">
        <v>48</v>
      </c>
      <c r="C13" s="31">
        <v>9780</v>
      </c>
      <c r="D13" s="31">
        <v>3124</v>
      </c>
      <c r="E13" s="31">
        <f t="shared" si="0"/>
        <v>31.942740286298569</v>
      </c>
      <c r="F13" s="31">
        <f t="shared" si="1"/>
        <v>-6656</v>
      </c>
    </row>
    <row r="14" spans="1:13" ht="52.5" customHeight="1" x14ac:dyDescent="0.25">
      <c r="A14" s="7">
        <v>7</v>
      </c>
      <c r="B14" s="15" t="s">
        <v>31</v>
      </c>
      <c r="C14" s="31">
        <v>147.4</v>
      </c>
      <c r="D14" s="31">
        <v>0</v>
      </c>
      <c r="E14" s="31"/>
      <c r="F14" s="31">
        <f t="shared" si="1"/>
        <v>-147.4</v>
      </c>
    </row>
    <row r="15" spans="1:13" ht="81" customHeight="1" x14ac:dyDescent="0.25">
      <c r="A15" s="7">
        <v>8</v>
      </c>
      <c r="B15" s="15" t="s">
        <v>49</v>
      </c>
      <c r="C15" s="31">
        <v>4410</v>
      </c>
      <c r="D15" s="31">
        <v>749.9</v>
      </c>
      <c r="E15" s="31">
        <f t="shared" si="0"/>
        <v>17.004535147392289</v>
      </c>
      <c r="F15" s="31">
        <f t="shared" si="1"/>
        <v>-3660.1</v>
      </c>
    </row>
    <row r="16" spans="1:13" ht="94.5" x14ac:dyDescent="0.25">
      <c r="A16" s="7">
        <v>9</v>
      </c>
      <c r="B16" s="15" t="s">
        <v>25</v>
      </c>
      <c r="C16" s="31">
        <v>9604</v>
      </c>
      <c r="D16" s="31">
        <v>6149.5</v>
      </c>
      <c r="E16" s="31">
        <f t="shared" si="0"/>
        <v>64.030612244897952</v>
      </c>
      <c r="F16" s="31">
        <f t="shared" si="1"/>
        <v>-3454.5</v>
      </c>
    </row>
    <row r="17" spans="1:6" ht="63" x14ac:dyDescent="0.25">
      <c r="A17" s="7">
        <v>10</v>
      </c>
      <c r="B17" s="15" t="s">
        <v>33</v>
      </c>
      <c r="C17" s="31">
        <v>3100</v>
      </c>
      <c r="D17" s="31">
        <v>2160.5</v>
      </c>
      <c r="E17" s="31">
        <f t="shared" si="0"/>
        <v>69.693548387096769</v>
      </c>
      <c r="F17" s="31">
        <f t="shared" si="1"/>
        <v>-939.5</v>
      </c>
    </row>
    <row r="18" spans="1:6" ht="47.25" x14ac:dyDescent="0.25">
      <c r="A18" s="7">
        <v>11</v>
      </c>
      <c r="B18" s="15" t="s">
        <v>8</v>
      </c>
      <c r="C18" s="31">
        <v>464.7</v>
      </c>
      <c r="D18" s="31">
        <v>464.7</v>
      </c>
      <c r="E18" s="31">
        <f t="shared" si="0"/>
        <v>100</v>
      </c>
      <c r="F18" s="31"/>
    </row>
    <row r="19" spans="1:6" ht="31.5" x14ac:dyDescent="0.25">
      <c r="A19" s="7">
        <v>12</v>
      </c>
      <c r="B19" s="15" t="s">
        <v>11</v>
      </c>
      <c r="C19" s="31">
        <v>0</v>
      </c>
      <c r="D19" s="31">
        <v>0.3</v>
      </c>
      <c r="E19" s="31"/>
      <c r="F19" s="31">
        <f t="shared" si="1"/>
        <v>0.3</v>
      </c>
    </row>
    <row r="20" spans="1:6" ht="31.5" x14ac:dyDescent="0.25">
      <c r="A20" s="13">
        <v>13</v>
      </c>
      <c r="B20" s="16" t="s">
        <v>12</v>
      </c>
      <c r="C20" s="14">
        <f>C21+C22+C23</f>
        <v>2067098.8</v>
      </c>
      <c r="D20" s="14">
        <f>D21+D22+D23</f>
        <v>623830.19999999995</v>
      </c>
      <c r="E20" s="9">
        <f t="shared" si="0"/>
        <v>30.179021921932321</v>
      </c>
      <c r="F20" s="9">
        <f t="shared" si="1"/>
        <v>-1443268.6</v>
      </c>
    </row>
    <row r="21" spans="1:6" ht="31.5" x14ac:dyDescent="0.25">
      <c r="A21" s="7">
        <v>14</v>
      </c>
      <c r="B21" s="15" t="s">
        <v>19</v>
      </c>
      <c r="C21" s="12">
        <v>0</v>
      </c>
      <c r="D21" s="31">
        <v>7.5</v>
      </c>
      <c r="E21" s="31"/>
      <c r="F21" s="31">
        <f t="shared" si="1"/>
        <v>7.5</v>
      </c>
    </row>
    <row r="22" spans="1:6" ht="31.5" x14ac:dyDescent="0.25">
      <c r="A22" s="7">
        <v>15</v>
      </c>
      <c r="B22" s="17" t="s">
        <v>13</v>
      </c>
      <c r="C22" s="31">
        <v>2067428.2</v>
      </c>
      <c r="D22" s="31">
        <v>624543.1</v>
      </c>
      <c r="E22" s="31">
        <f t="shared" si="0"/>
        <v>30.208696002115094</v>
      </c>
      <c r="F22" s="31">
        <f t="shared" si="1"/>
        <v>-1442885.1</v>
      </c>
    </row>
    <row r="23" spans="1:6" ht="47.25" x14ac:dyDescent="0.25">
      <c r="A23" s="7">
        <v>16</v>
      </c>
      <c r="B23" s="18" t="s">
        <v>14</v>
      </c>
      <c r="C23" s="31">
        <v>-329.4</v>
      </c>
      <c r="D23" s="31">
        <v>-720.4</v>
      </c>
      <c r="E23" s="31" t="s">
        <v>53</v>
      </c>
      <c r="F23" s="31">
        <f t="shared" si="1"/>
        <v>-391</v>
      </c>
    </row>
    <row r="24" spans="1:6" ht="47.25" x14ac:dyDescent="0.25">
      <c r="A24" s="13">
        <v>17</v>
      </c>
      <c r="B24" s="16" t="s">
        <v>36</v>
      </c>
      <c r="C24" s="9">
        <f>C25+C26+C27</f>
        <v>1065.3</v>
      </c>
      <c r="D24" s="9">
        <f>D25+D26+D27</f>
        <v>291.39999999999998</v>
      </c>
      <c r="E24" s="9">
        <f t="shared" si="0"/>
        <v>27.353797052473482</v>
      </c>
      <c r="F24" s="9">
        <f t="shared" si="1"/>
        <v>-773.9</v>
      </c>
    </row>
    <row r="25" spans="1:6" ht="31.5" x14ac:dyDescent="0.25">
      <c r="A25" s="7">
        <v>18</v>
      </c>
      <c r="B25" s="17" t="s">
        <v>26</v>
      </c>
      <c r="C25" s="31">
        <v>1065.3</v>
      </c>
      <c r="D25" s="31">
        <v>266.2</v>
      </c>
      <c r="E25" s="31">
        <f t="shared" si="0"/>
        <v>24.988266216089364</v>
      </c>
      <c r="F25" s="31">
        <f t="shared" si="1"/>
        <v>-799.09999999999991</v>
      </c>
    </row>
    <row r="26" spans="1:6" ht="63" x14ac:dyDescent="0.25">
      <c r="A26" s="7">
        <v>19</v>
      </c>
      <c r="B26" s="17" t="s">
        <v>47</v>
      </c>
      <c r="C26" s="31">
        <v>0</v>
      </c>
      <c r="D26" s="31">
        <v>14.5</v>
      </c>
      <c r="E26" s="31"/>
      <c r="F26" s="31">
        <f t="shared" si="1"/>
        <v>14.5</v>
      </c>
    </row>
    <row r="27" spans="1:6" ht="31.5" x14ac:dyDescent="0.25">
      <c r="A27" s="7">
        <v>20</v>
      </c>
      <c r="B27" s="17" t="s">
        <v>19</v>
      </c>
      <c r="C27" s="31">
        <v>0</v>
      </c>
      <c r="D27" s="31">
        <v>10.7</v>
      </c>
      <c r="E27" s="31"/>
      <c r="F27" s="31">
        <f t="shared" si="1"/>
        <v>10.7</v>
      </c>
    </row>
    <row r="28" spans="1:6" ht="31.5" x14ac:dyDescent="0.25">
      <c r="A28" s="13">
        <v>21</v>
      </c>
      <c r="B28" s="16" t="s">
        <v>16</v>
      </c>
      <c r="C28" s="9">
        <f>C29+C30+C31+C32+C33+C34+C35+C36</f>
        <v>4233.8</v>
      </c>
      <c r="D28" s="9">
        <f>D29+D30+D31+D32+D33+D34+D35+D36</f>
        <v>603.90000000000009</v>
      </c>
      <c r="E28" s="9">
        <f t="shared" si="0"/>
        <v>14.263781945297371</v>
      </c>
      <c r="F28" s="9">
        <f t="shared" si="1"/>
        <v>-3629.9</v>
      </c>
    </row>
    <row r="29" spans="1:6" ht="31.5" x14ac:dyDescent="0.25">
      <c r="A29" s="7">
        <v>22</v>
      </c>
      <c r="B29" s="17" t="s">
        <v>15</v>
      </c>
      <c r="C29" s="31">
        <v>50</v>
      </c>
      <c r="D29" s="31">
        <v>90.5</v>
      </c>
      <c r="E29" s="31">
        <f t="shared" si="0"/>
        <v>181</v>
      </c>
      <c r="F29" s="31">
        <f t="shared" si="1"/>
        <v>40.5</v>
      </c>
    </row>
    <row r="30" spans="1:6" ht="47.25" x14ac:dyDescent="0.25">
      <c r="A30" s="7">
        <v>23</v>
      </c>
      <c r="B30" s="15" t="s">
        <v>17</v>
      </c>
      <c r="C30" s="31">
        <v>1660.9</v>
      </c>
      <c r="D30" s="31">
        <v>421</v>
      </c>
      <c r="E30" s="31">
        <f t="shared" si="0"/>
        <v>25.347703052561865</v>
      </c>
      <c r="F30" s="31">
        <f t="shared" si="1"/>
        <v>-1239.9000000000001</v>
      </c>
    </row>
    <row r="31" spans="1:6" ht="31.5" x14ac:dyDescent="0.25">
      <c r="A31" s="7">
        <v>24</v>
      </c>
      <c r="B31" s="15" t="s">
        <v>18</v>
      </c>
      <c r="C31" s="31">
        <v>23.4</v>
      </c>
      <c r="D31" s="31">
        <v>13.2</v>
      </c>
      <c r="E31" s="31">
        <f t="shared" si="0"/>
        <v>56.410256410256409</v>
      </c>
      <c r="F31" s="31">
        <f t="shared" si="1"/>
        <v>-10.199999999999999</v>
      </c>
    </row>
    <row r="32" spans="1:6" ht="47.25" x14ac:dyDescent="0.25">
      <c r="A32" s="7">
        <v>25</v>
      </c>
      <c r="B32" s="15" t="s">
        <v>8</v>
      </c>
      <c r="C32" s="31">
        <v>0.6</v>
      </c>
      <c r="D32" s="31">
        <v>0.6</v>
      </c>
      <c r="E32" s="31">
        <f t="shared" si="0"/>
        <v>100</v>
      </c>
      <c r="F32" s="31"/>
    </row>
    <row r="33" spans="1:7" ht="31.5" x14ac:dyDescent="0.25">
      <c r="A33" s="7">
        <v>26</v>
      </c>
      <c r="B33" s="15" t="s">
        <v>11</v>
      </c>
      <c r="C33" s="31">
        <v>0</v>
      </c>
      <c r="D33" s="31">
        <v>-1.9</v>
      </c>
      <c r="E33" s="31"/>
      <c r="F33" s="31">
        <f t="shared" si="1"/>
        <v>-1.9</v>
      </c>
    </row>
    <row r="34" spans="1:7" ht="31.5" x14ac:dyDescent="0.25">
      <c r="A34" s="7">
        <v>27</v>
      </c>
      <c r="B34" s="15" t="s">
        <v>19</v>
      </c>
      <c r="C34" s="31">
        <v>0</v>
      </c>
      <c r="D34" s="31">
        <v>75.5</v>
      </c>
      <c r="E34" s="31"/>
      <c r="F34" s="31">
        <f t="shared" si="1"/>
        <v>75.5</v>
      </c>
    </row>
    <row r="35" spans="1:7" ht="47.25" x14ac:dyDescent="0.25">
      <c r="A35" s="7">
        <v>28</v>
      </c>
      <c r="B35" s="15" t="s">
        <v>23</v>
      </c>
      <c r="C35" s="31">
        <v>30</v>
      </c>
      <c r="D35" s="31">
        <v>5</v>
      </c>
      <c r="E35" s="31">
        <f t="shared" si="0"/>
        <v>16.666666666666664</v>
      </c>
      <c r="F35" s="31">
        <f t="shared" si="1"/>
        <v>-25</v>
      </c>
    </row>
    <row r="36" spans="1:7" ht="15.75" x14ac:dyDescent="0.25">
      <c r="A36" s="7">
        <v>29</v>
      </c>
      <c r="B36" s="19" t="s">
        <v>20</v>
      </c>
      <c r="C36" s="31">
        <v>2468.9</v>
      </c>
      <c r="D36" s="31">
        <v>0</v>
      </c>
      <c r="E36" s="31"/>
      <c r="F36" s="31">
        <f t="shared" si="1"/>
        <v>-2468.9</v>
      </c>
      <c r="G36" s="24"/>
    </row>
    <row r="37" spans="1:7" ht="31.5" x14ac:dyDescent="0.25">
      <c r="A37" s="13">
        <v>30</v>
      </c>
      <c r="B37" s="16" t="s">
        <v>37</v>
      </c>
      <c r="C37" s="9">
        <f>C38</f>
        <v>0</v>
      </c>
      <c r="D37" s="9">
        <f>D38</f>
        <v>60.6</v>
      </c>
      <c r="E37" s="9"/>
      <c r="F37" s="9">
        <f t="shared" si="1"/>
        <v>60.6</v>
      </c>
    </row>
    <row r="38" spans="1:7" ht="31.5" x14ac:dyDescent="0.25">
      <c r="A38" s="7">
        <v>31</v>
      </c>
      <c r="B38" s="15" t="s">
        <v>19</v>
      </c>
      <c r="C38" s="31">
        <v>0</v>
      </c>
      <c r="D38" s="31">
        <v>60.6</v>
      </c>
      <c r="E38" s="31"/>
      <c r="F38" s="31">
        <f t="shared" si="1"/>
        <v>60.6</v>
      </c>
    </row>
    <row r="39" spans="1:7" s="23" customFormat="1" ht="47.25" x14ac:dyDescent="0.2">
      <c r="A39" s="13">
        <v>32</v>
      </c>
      <c r="B39" s="16" t="s">
        <v>21</v>
      </c>
      <c r="C39" s="9">
        <f>C40+C41+C42</f>
        <v>5474.2999999999993</v>
      </c>
      <c r="D39" s="9">
        <f>D40+D41+D42</f>
        <v>1629.6999999999998</v>
      </c>
      <c r="E39" s="9">
        <f t="shared" si="0"/>
        <v>29.770016257786384</v>
      </c>
      <c r="F39" s="9">
        <f t="shared" si="1"/>
        <v>-3844.5999999999995</v>
      </c>
    </row>
    <row r="40" spans="1:7" ht="94.5" x14ac:dyDescent="0.25">
      <c r="A40" s="7">
        <v>33</v>
      </c>
      <c r="B40" s="15" t="s">
        <v>27</v>
      </c>
      <c r="C40" s="31">
        <v>30.4</v>
      </c>
      <c r="D40" s="31">
        <v>9.1</v>
      </c>
      <c r="E40" s="31">
        <f t="shared" si="0"/>
        <v>29.934210526315791</v>
      </c>
      <c r="F40" s="31">
        <f t="shared" si="1"/>
        <v>-21.299999999999997</v>
      </c>
    </row>
    <row r="41" spans="1:7" ht="78.75" x14ac:dyDescent="0.25">
      <c r="A41" s="7">
        <v>34</v>
      </c>
      <c r="B41" s="15" t="s">
        <v>22</v>
      </c>
      <c r="C41" s="31">
        <v>5413.5</v>
      </c>
      <c r="D41" s="31">
        <v>1603</v>
      </c>
      <c r="E41" s="31">
        <f t="shared" si="0"/>
        <v>29.611157291955298</v>
      </c>
      <c r="F41" s="31">
        <f t="shared" si="1"/>
        <v>-3810.5</v>
      </c>
    </row>
    <row r="42" spans="1:7" ht="78.75" x14ac:dyDescent="0.25">
      <c r="A42" s="7">
        <v>35</v>
      </c>
      <c r="B42" s="15" t="s">
        <v>28</v>
      </c>
      <c r="C42" s="31">
        <v>30.4</v>
      </c>
      <c r="D42" s="31">
        <v>17.600000000000001</v>
      </c>
      <c r="E42" s="31">
        <f t="shared" si="0"/>
        <v>57.894736842105267</v>
      </c>
      <c r="F42" s="31">
        <f t="shared" si="1"/>
        <v>-12.799999999999997</v>
      </c>
    </row>
    <row r="43" spans="1:7" ht="31.5" x14ac:dyDescent="0.25">
      <c r="A43" s="13">
        <v>36</v>
      </c>
      <c r="B43" s="16" t="s">
        <v>29</v>
      </c>
      <c r="C43" s="10">
        <f>C44+C45</f>
        <v>777.5</v>
      </c>
      <c r="D43" s="10">
        <f>D44+D45+D46</f>
        <v>380</v>
      </c>
      <c r="E43" s="9">
        <f t="shared" si="0"/>
        <v>48.874598070739552</v>
      </c>
      <c r="F43" s="9">
        <f t="shared" si="1"/>
        <v>-397.5</v>
      </c>
    </row>
    <row r="44" spans="1:7" ht="31.5" x14ac:dyDescent="0.25">
      <c r="A44" s="7">
        <v>37</v>
      </c>
      <c r="B44" s="15" t="s">
        <v>30</v>
      </c>
      <c r="C44" s="11">
        <v>200</v>
      </c>
      <c r="D44" s="11">
        <v>10</v>
      </c>
      <c r="E44" s="31">
        <f t="shared" si="0"/>
        <v>5</v>
      </c>
      <c r="F44" s="31">
        <f t="shared" si="1"/>
        <v>-190</v>
      </c>
    </row>
    <row r="45" spans="1:7" ht="78.75" x14ac:dyDescent="0.25">
      <c r="A45" s="7">
        <v>38</v>
      </c>
      <c r="B45" s="15" t="s">
        <v>34</v>
      </c>
      <c r="C45" s="11">
        <v>577.5</v>
      </c>
      <c r="D45" s="11">
        <v>0</v>
      </c>
      <c r="E45" s="31"/>
      <c r="F45" s="31">
        <f t="shared" si="1"/>
        <v>-577.5</v>
      </c>
    </row>
    <row r="46" spans="1:7" ht="31.5" x14ac:dyDescent="0.25">
      <c r="A46" s="7">
        <v>39</v>
      </c>
      <c r="B46" s="15" t="s">
        <v>19</v>
      </c>
      <c r="C46" s="11">
        <v>0</v>
      </c>
      <c r="D46" s="11">
        <v>370</v>
      </c>
      <c r="E46" s="31"/>
      <c r="F46" s="31">
        <f t="shared" si="1"/>
        <v>370</v>
      </c>
    </row>
    <row r="47" spans="1:7" ht="15.75" x14ac:dyDescent="0.25">
      <c r="A47" s="13">
        <v>40</v>
      </c>
      <c r="B47" s="16" t="s">
        <v>35</v>
      </c>
      <c r="C47" s="10">
        <f>C49</f>
        <v>0</v>
      </c>
      <c r="D47" s="10">
        <f>D48+D49</f>
        <v>0</v>
      </c>
      <c r="E47" s="9"/>
      <c r="F47" s="9">
        <f t="shared" si="1"/>
        <v>0</v>
      </c>
    </row>
    <row r="48" spans="1:7" ht="31.5" x14ac:dyDescent="0.25">
      <c r="A48" s="7">
        <v>41</v>
      </c>
      <c r="B48" s="15" t="s">
        <v>11</v>
      </c>
      <c r="C48" s="11">
        <v>0</v>
      </c>
      <c r="D48" s="11">
        <v>-0.2</v>
      </c>
      <c r="E48" s="31"/>
      <c r="F48" s="31">
        <f t="shared" si="1"/>
        <v>-0.2</v>
      </c>
    </row>
    <row r="49" spans="1:6" ht="33" customHeight="1" x14ac:dyDescent="0.25">
      <c r="A49" s="7">
        <v>42</v>
      </c>
      <c r="B49" s="15" t="s">
        <v>19</v>
      </c>
      <c r="C49" s="11">
        <v>0</v>
      </c>
      <c r="D49" s="11">
        <v>0.2</v>
      </c>
      <c r="E49" s="31"/>
      <c r="F49" s="31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на 01.01.2017</vt:lpstr>
      <vt:lpstr>на 01.12.2016  </vt:lpstr>
      <vt:lpstr>на 01.11.2016 </vt:lpstr>
      <vt:lpstr>на 01.10.2016</vt:lpstr>
      <vt:lpstr>на 01.09.2016  </vt:lpstr>
      <vt:lpstr>на 01.08.2016 </vt:lpstr>
      <vt:lpstr>на 01.07.2016</vt:lpstr>
      <vt:lpstr>на 01.06.2016   </vt:lpstr>
      <vt:lpstr>на 01.05.2016   </vt:lpstr>
      <vt:lpstr>на 01.04.2016  </vt:lpstr>
      <vt:lpstr>на 01.03.2016 </vt:lpstr>
      <vt:lpstr>на 01.02.2016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2017-01-19T03:44:26Z</cp:lastPrinted>
  <dcterms:created xsi:type="dcterms:W3CDTF">2013-06-21T00:40:31Z</dcterms:created>
  <dcterms:modified xsi:type="dcterms:W3CDTF">2017-01-19T03:51:20Z</dcterms:modified>
</cp:coreProperties>
</file>