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'!$A$2:$E$86</definedName>
  </definedNames>
  <calcPr calcId="145621"/>
</workbook>
</file>

<file path=xl/calcChain.xml><?xml version="1.0" encoding="utf-8"?>
<calcChain xmlns="http://schemas.openxmlformats.org/spreadsheetml/2006/main">
  <c r="E31" i="8" l="1"/>
  <c r="C56" i="8" l="1"/>
  <c r="E46" i="8"/>
  <c r="D45" i="8"/>
  <c r="C45" i="8"/>
  <c r="E29" i="8"/>
  <c r="E45" i="8" l="1"/>
  <c r="E68" i="8"/>
  <c r="E66" i="8"/>
  <c r="E65" i="8"/>
  <c r="E63" i="8"/>
  <c r="E62" i="8"/>
  <c r="E61" i="8"/>
  <c r="E60" i="8"/>
  <c r="E59" i="8"/>
  <c r="E57" i="8"/>
  <c r="E55" i="8"/>
  <c r="E54" i="8"/>
  <c r="E52" i="8"/>
  <c r="E51" i="8"/>
  <c r="E50" i="8"/>
  <c r="E49" i="8"/>
  <c r="E48" i="8"/>
  <c r="E44" i="8"/>
  <c r="E43" i="8"/>
  <c r="E42" i="8"/>
  <c r="E41" i="8"/>
  <c r="E39" i="8"/>
  <c r="E38" i="8"/>
  <c r="E37" i="8"/>
  <c r="E35" i="8"/>
  <c r="E33" i="8"/>
  <c r="E32" i="8"/>
  <c r="E30" i="8"/>
  <c r="E28" i="8"/>
  <c r="E27" i="8"/>
  <c r="E26" i="8"/>
  <c r="E22" i="8"/>
  <c r="E20" i="8"/>
  <c r="E19" i="8"/>
  <c r="E18" i="8"/>
  <c r="E17" i="8"/>
  <c r="E16" i="8"/>
  <c r="E14" i="8"/>
  <c r="E13" i="8"/>
  <c r="E12" i="8"/>
  <c r="E11" i="8"/>
  <c r="E10" i="8"/>
  <c r="D76" i="8" l="1"/>
  <c r="D72" i="8" s="1"/>
  <c r="C76" i="8"/>
  <c r="C72" i="8" s="1"/>
  <c r="C67" i="8" l="1"/>
  <c r="D67" i="8"/>
  <c r="E67" i="8" s="1"/>
  <c r="D64" i="8" l="1"/>
  <c r="C64" i="8"/>
  <c r="D58" i="8"/>
  <c r="C58" i="8"/>
  <c r="D53" i="8"/>
  <c r="C53" i="8"/>
  <c r="D47" i="8"/>
  <c r="C47" i="8"/>
  <c r="D40" i="8"/>
  <c r="C40" i="8"/>
  <c r="D36" i="8"/>
  <c r="C36" i="8"/>
  <c r="D25" i="8"/>
  <c r="C25" i="8"/>
  <c r="D9" i="8"/>
  <c r="C9" i="8"/>
  <c r="E64" i="8" l="1"/>
  <c r="E47" i="8"/>
  <c r="E40" i="8"/>
  <c r="E36" i="8"/>
  <c r="E25" i="8"/>
  <c r="E53" i="8"/>
  <c r="E58" i="8"/>
  <c r="D23" i="8" l="1"/>
  <c r="D81" i="8" l="1"/>
  <c r="D71" i="8" s="1"/>
  <c r="C81" i="8" l="1"/>
  <c r="C71" i="8" s="1"/>
  <c r="D56" i="8"/>
  <c r="D34" i="8"/>
  <c r="C34" i="8"/>
  <c r="C69" i="8" s="1"/>
  <c r="C23" i="8"/>
  <c r="E23" i="8" s="1"/>
  <c r="D69" i="8" l="1"/>
  <c r="E69" i="8" s="1"/>
  <c r="E34" i="8"/>
  <c r="E56" i="8"/>
  <c r="E9" i="8"/>
</calcChain>
</file>

<file path=xl/sharedStrings.xml><?xml version="1.0" encoding="utf-8"?>
<sst xmlns="http://schemas.openxmlformats.org/spreadsheetml/2006/main" count="104" uniqueCount="90">
  <si>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</si>
  <si>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</si>
  <si>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</si>
  <si>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</si>
  <si>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</si>
  <si>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</si>
  <si>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</si>
  <si>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</si>
  <si>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</si>
  <si>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</si>
  <si>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</si>
  <si>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</si>
  <si>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</si>
  <si>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</si>
  <si>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</si>
  <si>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</si>
  <si>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</si>
  <si>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</si>
  <si>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</si>
  <si>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</si>
  <si>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</si>
  <si>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</si>
  <si>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</si>
  <si>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</si>
  <si>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</si>
  <si>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</si>
  <si>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</si>
  <si>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</si>
  <si>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</si>
  <si>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</si>
  <si>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</si>
  <si>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</si>
  <si>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</si>
  <si>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</si>
  <si>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</si>
  <si>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</si>
  <si>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</si>
  <si>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</si>
  <si>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</si>
  <si>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</si>
  <si>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</si>
  <si>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</si>
  <si>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</si>
  <si>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</si>
  <si>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</si>
  <si>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</si>
  <si>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</si>
  <si>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</si>
  <si>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</si>
  <si>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</si>
  <si>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</si>
  <si>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</si>
  <si>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</si>
  <si>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</si>
  <si>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</si>
  <si>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</si>
  <si>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</si>
  <si>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</si>
  <si>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</si>
  <si>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</si>
  <si>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</si>
  <si>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</si>
  <si>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</si>
  <si>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</si>
  <si>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</si>
  <si>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</si>
  <si>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</si>
  <si>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</si>
  <si>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</si>
  <si>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</si>
  <si>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</si>
  <si>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</si>
  <si>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</si>
  <si>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</si>
  <si>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</si>
  <si>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</si>
  <si>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</si>
  <si>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</si>
  <si>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Дополнительное образование детей</t>
  </si>
  <si>
    <t xml:space="preserve">Молодежная политика </t>
  </si>
  <si>
    <t>Судебная система</t>
  </si>
  <si>
    <t>Охрана окружающей среды</t>
  </si>
  <si>
    <t>Охрана объектов растительного и животного мира и среды их обитания</t>
  </si>
  <si>
    <t>Резервные фонды</t>
  </si>
  <si>
    <t xml:space="preserve"> </t>
  </si>
  <si>
    <t>Обеспечение проведения выборов и референдумов</t>
  </si>
  <si>
    <t>за 2018 год  по состоянию на 01 сентября 2018 года</t>
  </si>
  <si>
    <t>Годовой план с учетом изменений на 
01 сентября 2018 г.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</si>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</sst>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1"/>
  <sheetViews>
    <sheetView tabSelected="1" view="pageBreakPreview" topLeftCell="A81" zoomScaleNormal="100" zoomScaleSheetLayoutView="100" workbookViewId="0">
      <selection activeCell="E86" sqref="E86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2" spans="1:5" ht="20.25" x14ac:dyDescent="0.3">
      <c r="A2" s="2"/>
      <c r="B2" s="45" t="s">
        <v>0</v>
      </c>
      <c r="C2" s="45"/>
      <c r="D2" s="45"/>
      <c r="E2" s="45"/>
    </row>
    <row r="3" spans="1:5" ht="20.25" x14ac:dyDescent="0.2">
      <c r="A3" s="2"/>
      <c r="B3" s="46" t="s">
        <v>86</v>
      </c>
      <c r="C3" s="46"/>
      <c r="D3" s="46"/>
      <c r="E3" s="46"/>
    </row>
    <row r="4" spans="1:5" ht="15.75" x14ac:dyDescent="0.2">
      <c r="A4" s="2"/>
      <c r="B4" s="3"/>
      <c r="C4" s="3"/>
      <c r="D4" s="4"/>
      <c r="E4" s="5"/>
    </row>
    <row r="5" spans="1:5" ht="15.75" x14ac:dyDescent="0.2">
      <c r="A5" s="2"/>
      <c r="B5" s="2"/>
      <c r="C5" s="2"/>
      <c r="D5" s="6"/>
      <c r="E5" s="7" t="s">
        <v>1</v>
      </c>
    </row>
    <row r="6" spans="1:5" ht="90" customHeight="1" x14ac:dyDescent="0.2">
      <c r="A6" s="47" t="s">
        <v>2</v>
      </c>
      <c r="B6" s="47"/>
      <c r="C6" s="21" t="s">
        <v>87</v>
      </c>
      <c r="D6" s="8" t="s">
        <v>3</v>
      </c>
      <c r="E6" s="9" t="s">
        <v>4</v>
      </c>
    </row>
    <row r="7" spans="1:5" ht="18.75" x14ac:dyDescent="0.2">
      <c r="A7" s="48">
        <v>1</v>
      </c>
      <c r="B7" s="48"/>
      <c r="C7" s="22">
        <v>2</v>
      </c>
      <c r="D7" s="22">
        <v>3</v>
      </c>
      <c r="E7" s="10">
        <v>4</v>
      </c>
    </row>
    <row r="8" spans="1:5" ht="15.75" customHeight="1" x14ac:dyDescent="0.2">
      <c r="A8" s="49" t="s">
        <v>5</v>
      </c>
      <c r="B8" s="49"/>
      <c r="C8" s="49"/>
      <c r="D8" s="49"/>
      <c r="E8" s="49"/>
    </row>
    <row r="9" spans="1:5" s="13" customFormat="1" ht="21.75" customHeight="1" x14ac:dyDescent="0.2">
      <c r="A9" s="30" t="s">
        <v>6</v>
      </c>
      <c r="B9" s="30"/>
      <c r="C9" s="11">
        <f>C10+C11+C12+C13+C14+C15+C16+C17+C18+C19+C20+C21</f>
        <v>511668</v>
      </c>
      <c r="D9" s="11">
        <f>D10+D11+D12+D13+D14+D15+D16+D17+D18+D19+D20+D21</f>
        <v>314065</v>
      </c>
      <c r="E9" s="12">
        <f t="shared" ref="E9:E69" si="0">ROUND(D9/C9*100,1)</f>
        <v>61.4</v>
      </c>
    </row>
    <row r="10" spans="1:5" s="13" customFormat="1" ht="23.25" customHeight="1" x14ac:dyDescent="0.2">
      <c r="A10" s="29" t="s">
        <v>7</v>
      </c>
      <c r="B10" s="29"/>
      <c r="C10" s="14">
        <v>305753</v>
      </c>
      <c r="D10" s="14">
        <v>195228</v>
      </c>
      <c r="E10" s="15">
        <f t="shared" si="0"/>
        <v>63.9</v>
      </c>
    </row>
    <row r="11" spans="1:5" s="13" customFormat="1" ht="41.25" customHeight="1" x14ac:dyDescent="0.2">
      <c r="A11" s="31" t="s">
        <v>64</v>
      </c>
      <c r="B11" s="37"/>
      <c r="C11" s="16">
        <v>18461</v>
      </c>
      <c r="D11" s="16">
        <v>12680</v>
      </c>
      <c r="E11" s="15">
        <f t="shared" si="0"/>
        <v>68.7</v>
      </c>
    </row>
    <row r="12" spans="1:5" s="13" customFormat="1" ht="22.5" customHeight="1" x14ac:dyDescent="0.2">
      <c r="A12" s="29" t="s">
        <v>8</v>
      </c>
      <c r="B12" s="29"/>
      <c r="C12" s="16">
        <v>50862</v>
      </c>
      <c r="D12" s="16">
        <v>29263</v>
      </c>
      <c r="E12" s="15">
        <f t="shared" si="0"/>
        <v>57.5</v>
      </c>
    </row>
    <row r="13" spans="1:5" s="13" customFormat="1" ht="22.5" customHeight="1" x14ac:dyDescent="0.2">
      <c r="A13" s="29" t="s">
        <v>9</v>
      </c>
      <c r="B13" s="29"/>
      <c r="C13" s="14">
        <v>48758</v>
      </c>
      <c r="D13" s="14">
        <v>10676</v>
      </c>
      <c r="E13" s="15">
        <f t="shared" si="0"/>
        <v>21.9</v>
      </c>
    </row>
    <row r="14" spans="1:5" s="13" customFormat="1" ht="24.75" customHeight="1" x14ac:dyDescent="0.2">
      <c r="A14" s="29" t="s">
        <v>10</v>
      </c>
      <c r="B14" s="29"/>
      <c r="C14" s="14">
        <v>19085</v>
      </c>
      <c r="D14" s="14">
        <v>15470</v>
      </c>
      <c r="E14" s="15">
        <f t="shared" si="0"/>
        <v>81.099999999999994</v>
      </c>
    </row>
    <row r="15" spans="1:5" s="13" customFormat="1" ht="37.5" customHeight="1" x14ac:dyDescent="0.2">
      <c r="A15" s="31" t="s">
        <v>71</v>
      </c>
      <c r="B15" s="32"/>
      <c r="C15" s="14">
        <v>0</v>
      </c>
      <c r="D15" s="14">
        <v>6</v>
      </c>
      <c r="E15" s="15">
        <v>0</v>
      </c>
    </row>
    <row r="16" spans="1:5" s="13" customFormat="1" ht="49.5" customHeight="1" x14ac:dyDescent="0.2">
      <c r="A16" s="31" t="s">
        <v>11</v>
      </c>
      <c r="B16" s="37"/>
      <c r="C16" s="14">
        <v>43240</v>
      </c>
      <c r="D16" s="14">
        <v>28440</v>
      </c>
      <c r="E16" s="15">
        <f t="shared" si="0"/>
        <v>65.8</v>
      </c>
    </row>
    <row r="17" spans="1:6" s="13" customFormat="1" ht="24.75" customHeight="1" x14ac:dyDescent="0.2">
      <c r="A17" s="29" t="s">
        <v>12</v>
      </c>
      <c r="B17" s="29"/>
      <c r="C17" s="14">
        <v>1580</v>
      </c>
      <c r="D17" s="14">
        <v>1095</v>
      </c>
      <c r="E17" s="15">
        <f t="shared" si="0"/>
        <v>69.3</v>
      </c>
    </row>
    <row r="18" spans="1:6" s="13" customFormat="1" ht="35.25" customHeight="1" x14ac:dyDescent="0.2">
      <c r="A18" s="29" t="s">
        <v>65</v>
      </c>
      <c r="B18" s="29"/>
      <c r="C18" s="14">
        <v>4280</v>
      </c>
      <c r="D18" s="14">
        <v>3713</v>
      </c>
      <c r="E18" s="15">
        <f t="shared" si="0"/>
        <v>86.8</v>
      </c>
    </row>
    <row r="19" spans="1:6" s="13" customFormat="1" ht="36.75" customHeight="1" x14ac:dyDescent="0.2">
      <c r="A19" s="29" t="s">
        <v>13</v>
      </c>
      <c r="B19" s="29"/>
      <c r="C19" s="14">
        <v>7131</v>
      </c>
      <c r="D19" s="14">
        <v>7602</v>
      </c>
      <c r="E19" s="15">
        <f t="shared" si="0"/>
        <v>106.6</v>
      </c>
    </row>
    <row r="20" spans="1:6" s="13" customFormat="1" ht="24" customHeight="1" x14ac:dyDescent="0.2">
      <c r="A20" s="29" t="s">
        <v>15</v>
      </c>
      <c r="B20" s="29"/>
      <c r="C20" s="14">
        <v>12518</v>
      </c>
      <c r="D20" s="14">
        <v>9852</v>
      </c>
      <c r="E20" s="15">
        <f t="shared" si="0"/>
        <v>78.7</v>
      </c>
    </row>
    <row r="21" spans="1:6" s="13" customFormat="1" ht="24" customHeight="1" x14ac:dyDescent="0.2">
      <c r="A21" s="29" t="s">
        <v>16</v>
      </c>
      <c r="B21" s="29"/>
      <c r="C21" s="14">
        <v>0</v>
      </c>
      <c r="D21" s="14">
        <v>40</v>
      </c>
      <c r="E21" s="15">
        <v>0</v>
      </c>
    </row>
    <row r="22" spans="1:6" s="13" customFormat="1" ht="21" customHeight="1" x14ac:dyDescent="0.2">
      <c r="A22" s="30" t="s">
        <v>17</v>
      </c>
      <c r="B22" s="30"/>
      <c r="C22" s="11">
        <v>1641666</v>
      </c>
      <c r="D22" s="11">
        <v>1037002</v>
      </c>
      <c r="E22" s="12">
        <f t="shared" si="0"/>
        <v>63.2</v>
      </c>
    </row>
    <row r="23" spans="1:6" s="13" customFormat="1" ht="23.25" customHeight="1" x14ac:dyDescent="0.2">
      <c r="A23" s="30" t="s">
        <v>18</v>
      </c>
      <c r="B23" s="30"/>
      <c r="C23" s="11">
        <f>C9+C22</f>
        <v>2153334</v>
      </c>
      <c r="D23" s="11">
        <f>D9+D22</f>
        <v>1351067</v>
      </c>
      <c r="E23" s="12">
        <f t="shared" si="0"/>
        <v>62.7</v>
      </c>
    </row>
    <row r="24" spans="1:6" s="13" customFormat="1" ht="21" customHeight="1" x14ac:dyDescent="0.2">
      <c r="A24" s="42" t="s">
        <v>19</v>
      </c>
      <c r="B24" s="42"/>
      <c r="C24" s="42"/>
      <c r="D24" s="42"/>
      <c r="E24" s="42"/>
    </row>
    <row r="25" spans="1:6" s="13" customFormat="1" ht="24.75" customHeight="1" x14ac:dyDescent="0.2">
      <c r="A25" s="30" t="s">
        <v>20</v>
      </c>
      <c r="B25" s="30"/>
      <c r="C25" s="11">
        <f>SUM(C26:C33)</f>
        <v>79912</v>
      </c>
      <c r="D25" s="11">
        <f>SUM(D26:D33)</f>
        <v>49508</v>
      </c>
      <c r="E25" s="12">
        <f t="shared" si="0"/>
        <v>62</v>
      </c>
    </row>
    <row r="26" spans="1:6" s="13" customFormat="1" ht="39.75" customHeight="1" x14ac:dyDescent="0.2">
      <c r="A26" s="29" t="s">
        <v>21</v>
      </c>
      <c r="B26" s="29"/>
      <c r="C26" s="14">
        <v>1332</v>
      </c>
      <c r="D26" s="14">
        <v>921</v>
      </c>
      <c r="E26" s="15">
        <f t="shared" si="0"/>
        <v>69.099999999999994</v>
      </c>
      <c r="F26" s="17"/>
    </row>
    <row r="27" spans="1:6" s="13" customFormat="1" ht="65.25" customHeight="1" x14ac:dyDescent="0.2">
      <c r="A27" s="29" t="s">
        <v>22</v>
      </c>
      <c r="B27" s="29"/>
      <c r="C27" s="14">
        <v>4094</v>
      </c>
      <c r="D27" s="14">
        <v>3419</v>
      </c>
      <c r="E27" s="15">
        <f t="shared" si="0"/>
        <v>83.5</v>
      </c>
      <c r="F27" s="17"/>
    </row>
    <row r="28" spans="1:6" s="13" customFormat="1" ht="54.75" customHeight="1" x14ac:dyDescent="0.2">
      <c r="A28" s="29" t="s">
        <v>23</v>
      </c>
      <c r="B28" s="29"/>
      <c r="C28" s="14">
        <v>27030</v>
      </c>
      <c r="D28" s="14">
        <v>15987</v>
      </c>
      <c r="E28" s="15">
        <f t="shared" si="0"/>
        <v>59.1</v>
      </c>
    </row>
    <row r="29" spans="1:6" s="13" customFormat="1" ht="25.5" customHeight="1" x14ac:dyDescent="0.2">
      <c r="A29" s="31" t="s">
        <v>80</v>
      </c>
      <c r="B29" s="32"/>
      <c r="C29" s="14">
        <v>259</v>
      </c>
      <c r="D29" s="14">
        <v>194</v>
      </c>
      <c r="E29" s="15">
        <f t="shared" si="0"/>
        <v>74.900000000000006</v>
      </c>
    </row>
    <row r="30" spans="1:6" s="13" customFormat="1" ht="54.75" customHeight="1" x14ac:dyDescent="0.2">
      <c r="A30" s="29" t="s">
        <v>24</v>
      </c>
      <c r="B30" s="29"/>
      <c r="C30" s="14">
        <v>13269</v>
      </c>
      <c r="D30" s="14">
        <v>8877</v>
      </c>
      <c r="E30" s="15">
        <f t="shared" si="0"/>
        <v>66.900000000000006</v>
      </c>
    </row>
    <row r="31" spans="1:6" s="13" customFormat="1" ht="54.75" customHeight="1" x14ac:dyDescent="0.2">
      <c r="A31" s="43" t="s">
        <v>85</v>
      </c>
      <c r="B31" s="44"/>
      <c r="C31" s="14">
        <v>501</v>
      </c>
      <c r="D31" s="14">
        <v>501</v>
      </c>
      <c r="E31" s="15">
        <f t="shared" si="0"/>
        <v>100</v>
      </c>
    </row>
    <row r="32" spans="1:6" s="13" customFormat="1" ht="51.75" customHeight="1" x14ac:dyDescent="0.2">
      <c r="A32" s="31" t="s">
        <v>83</v>
      </c>
      <c r="B32" s="32"/>
      <c r="C32" s="14">
        <v>500</v>
      </c>
      <c r="D32" s="14">
        <v>0</v>
      </c>
      <c r="E32" s="15">
        <f t="shared" si="0"/>
        <v>0</v>
      </c>
    </row>
    <row r="33" spans="1:6" s="13" customFormat="1" ht="34.5" customHeight="1" x14ac:dyDescent="0.2">
      <c r="A33" s="29" t="s">
        <v>25</v>
      </c>
      <c r="B33" s="29"/>
      <c r="C33" s="14">
        <v>32927</v>
      </c>
      <c r="D33" s="14">
        <v>19609</v>
      </c>
      <c r="E33" s="15">
        <f t="shared" si="0"/>
        <v>59.6</v>
      </c>
    </row>
    <row r="34" spans="1:6" s="13" customFormat="1" ht="33.75" customHeight="1" x14ac:dyDescent="0.2">
      <c r="A34" s="30" t="s">
        <v>26</v>
      </c>
      <c r="B34" s="30"/>
      <c r="C34" s="11">
        <f>SUM(C35:C35)</f>
        <v>35948</v>
      </c>
      <c r="D34" s="11">
        <f>SUM(D35:D35)</f>
        <v>17160</v>
      </c>
      <c r="E34" s="12">
        <f t="shared" si="0"/>
        <v>47.7</v>
      </c>
    </row>
    <row r="35" spans="1:6" s="13" customFormat="1" ht="54.75" customHeight="1" x14ac:dyDescent="0.2">
      <c r="A35" s="29" t="s">
        <v>27</v>
      </c>
      <c r="B35" s="29"/>
      <c r="C35" s="14">
        <v>35948</v>
      </c>
      <c r="D35" s="14">
        <v>17160</v>
      </c>
      <c r="E35" s="15">
        <f t="shared" si="0"/>
        <v>47.7</v>
      </c>
    </row>
    <row r="36" spans="1:6" s="13" customFormat="1" ht="26.25" customHeight="1" x14ac:dyDescent="0.2">
      <c r="A36" s="35" t="s">
        <v>28</v>
      </c>
      <c r="B36" s="36"/>
      <c r="C36" s="11">
        <f>SUM(C37:C39)</f>
        <v>176375</v>
      </c>
      <c r="D36" s="11">
        <f>D37+D38+D39</f>
        <v>97366</v>
      </c>
      <c r="E36" s="12">
        <f t="shared" si="0"/>
        <v>55.2</v>
      </c>
    </row>
    <row r="37" spans="1:6" s="13" customFormat="1" ht="22.5" customHeight="1" x14ac:dyDescent="0.2">
      <c r="A37" s="29" t="s">
        <v>29</v>
      </c>
      <c r="B37" s="29"/>
      <c r="C37" s="14">
        <v>33322</v>
      </c>
      <c r="D37" s="14">
        <v>19721</v>
      </c>
      <c r="E37" s="15">
        <f t="shared" si="0"/>
        <v>59.2</v>
      </c>
    </row>
    <row r="38" spans="1:6" s="13" customFormat="1" ht="25.5" customHeight="1" x14ac:dyDescent="0.2">
      <c r="A38" s="31" t="s">
        <v>66</v>
      </c>
      <c r="B38" s="33"/>
      <c r="C38" s="14">
        <v>134595</v>
      </c>
      <c r="D38" s="14">
        <v>76986</v>
      </c>
      <c r="E38" s="15">
        <f t="shared" si="0"/>
        <v>57.2</v>
      </c>
    </row>
    <row r="39" spans="1:6" s="13" customFormat="1" ht="36.75" customHeight="1" x14ac:dyDescent="0.2">
      <c r="A39" s="29" t="s">
        <v>30</v>
      </c>
      <c r="B39" s="29"/>
      <c r="C39" s="14">
        <v>8458</v>
      </c>
      <c r="D39" s="14">
        <v>659</v>
      </c>
      <c r="E39" s="15">
        <f t="shared" si="0"/>
        <v>7.8</v>
      </c>
    </row>
    <row r="40" spans="1:6" s="13" customFormat="1" ht="25.5" customHeight="1" x14ac:dyDescent="0.2">
      <c r="A40" s="30" t="s">
        <v>31</v>
      </c>
      <c r="B40" s="30"/>
      <c r="C40" s="11">
        <f>SUM(C41:C44)</f>
        <v>225525</v>
      </c>
      <c r="D40" s="11">
        <f>SUM(D41:D44)</f>
        <v>126372</v>
      </c>
      <c r="E40" s="12">
        <f t="shared" si="0"/>
        <v>56</v>
      </c>
      <c r="F40" s="17"/>
    </row>
    <row r="41" spans="1:6" s="13" customFormat="1" ht="23.25" customHeight="1" x14ac:dyDescent="0.2">
      <c r="A41" s="31" t="s">
        <v>32</v>
      </c>
      <c r="B41" s="33"/>
      <c r="C41" s="14">
        <v>11845</v>
      </c>
      <c r="D41" s="14">
        <v>5833</v>
      </c>
      <c r="E41" s="15">
        <f t="shared" si="0"/>
        <v>49.2</v>
      </c>
      <c r="F41" s="17"/>
    </row>
    <row r="42" spans="1:6" s="13" customFormat="1" ht="24.75" customHeight="1" x14ac:dyDescent="0.2">
      <c r="A42" s="29" t="s">
        <v>33</v>
      </c>
      <c r="B42" s="29"/>
      <c r="C42" s="14">
        <v>113496</v>
      </c>
      <c r="D42" s="14">
        <v>58556</v>
      </c>
      <c r="E42" s="15">
        <f t="shared" si="0"/>
        <v>51.6</v>
      </c>
    </row>
    <row r="43" spans="1:6" s="13" customFormat="1" ht="25.5" customHeight="1" x14ac:dyDescent="0.2">
      <c r="A43" s="29" t="s">
        <v>34</v>
      </c>
      <c r="B43" s="29"/>
      <c r="C43" s="14">
        <v>85619</v>
      </c>
      <c r="D43" s="14">
        <v>52680</v>
      </c>
      <c r="E43" s="15">
        <f t="shared" si="0"/>
        <v>61.5</v>
      </c>
    </row>
    <row r="44" spans="1:6" s="13" customFormat="1" ht="36.75" customHeight="1" x14ac:dyDescent="0.2">
      <c r="A44" s="29" t="s">
        <v>35</v>
      </c>
      <c r="B44" s="29"/>
      <c r="C44" s="14">
        <v>14565</v>
      </c>
      <c r="D44" s="14">
        <v>9303</v>
      </c>
      <c r="E44" s="15">
        <f t="shared" si="0"/>
        <v>63.9</v>
      </c>
    </row>
    <row r="45" spans="1:6" s="13" customFormat="1" ht="21" customHeight="1" x14ac:dyDescent="0.2">
      <c r="A45" s="35" t="s">
        <v>81</v>
      </c>
      <c r="B45" s="39"/>
      <c r="C45" s="11">
        <f>C46</f>
        <v>100</v>
      </c>
      <c r="D45" s="11">
        <f t="shared" ref="D45" si="1">D46</f>
        <v>0</v>
      </c>
      <c r="E45" s="15">
        <f t="shared" si="0"/>
        <v>0</v>
      </c>
    </row>
    <row r="46" spans="1:6" s="13" customFormat="1" ht="32.25" customHeight="1" x14ac:dyDescent="0.2">
      <c r="A46" s="31" t="s">
        <v>82</v>
      </c>
      <c r="B46" s="32"/>
      <c r="C46" s="14">
        <v>100</v>
      </c>
      <c r="D46" s="14">
        <v>0</v>
      </c>
      <c r="E46" s="15">
        <f t="shared" si="0"/>
        <v>0</v>
      </c>
    </row>
    <row r="47" spans="1:6" s="13" customFormat="1" ht="24.75" customHeight="1" x14ac:dyDescent="0.2">
      <c r="A47" s="40" t="s">
        <v>36</v>
      </c>
      <c r="B47" s="40"/>
      <c r="C47" s="11">
        <f>SUM(C48:C52)</f>
        <v>1195042</v>
      </c>
      <c r="D47" s="11">
        <f>SUM(D48:D52)</f>
        <v>769744</v>
      </c>
      <c r="E47" s="12">
        <f t="shared" si="0"/>
        <v>64.400000000000006</v>
      </c>
    </row>
    <row r="48" spans="1:6" s="13" customFormat="1" ht="23.25" customHeight="1" x14ac:dyDescent="0.2">
      <c r="A48" s="41" t="s">
        <v>37</v>
      </c>
      <c r="B48" s="41"/>
      <c r="C48" s="14">
        <v>469494</v>
      </c>
      <c r="D48" s="14">
        <v>294072</v>
      </c>
      <c r="E48" s="15">
        <f t="shared" si="0"/>
        <v>62.6</v>
      </c>
      <c r="F48" s="17"/>
    </row>
    <row r="49" spans="1:6" s="13" customFormat="1" ht="25.5" customHeight="1" x14ac:dyDescent="0.2">
      <c r="A49" s="29" t="s">
        <v>38</v>
      </c>
      <c r="B49" s="29"/>
      <c r="C49" s="14">
        <v>562818</v>
      </c>
      <c r="D49" s="14">
        <v>371074</v>
      </c>
      <c r="E49" s="15">
        <f t="shared" si="0"/>
        <v>65.900000000000006</v>
      </c>
    </row>
    <row r="50" spans="1:6" s="13" customFormat="1" ht="25.5" customHeight="1" x14ac:dyDescent="0.2">
      <c r="A50" s="31" t="s">
        <v>78</v>
      </c>
      <c r="B50" s="32"/>
      <c r="C50" s="14">
        <v>74119</v>
      </c>
      <c r="D50" s="14">
        <v>47689</v>
      </c>
      <c r="E50" s="15">
        <f t="shared" si="0"/>
        <v>64.3</v>
      </c>
    </row>
    <row r="51" spans="1:6" s="13" customFormat="1" ht="24.75" customHeight="1" x14ac:dyDescent="0.2">
      <c r="A51" s="29" t="s">
        <v>79</v>
      </c>
      <c r="B51" s="29"/>
      <c r="C51" s="14">
        <v>36903</v>
      </c>
      <c r="D51" s="14">
        <v>24963</v>
      </c>
      <c r="E51" s="15">
        <f t="shared" si="0"/>
        <v>67.599999999999994</v>
      </c>
    </row>
    <row r="52" spans="1:6" s="13" customFormat="1" ht="24.75" customHeight="1" x14ac:dyDescent="0.2">
      <c r="A52" s="29" t="s">
        <v>39</v>
      </c>
      <c r="B52" s="29"/>
      <c r="C52" s="14">
        <v>51708</v>
      </c>
      <c r="D52" s="14">
        <v>31946</v>
      </c>
      <c r="E52" s="15">
        <f t="shared" si="0"/>
        <v>61.8</v>
      </c>
    </row>
    <row r="53" spans="1:6" s="13" customFormat="1" ht="25.5" customHeight="1" x14ac:dyDescent="0.2">
      <c r="A53" s="30" t="s">
        <v>40</v>
      </c>
      <c r="B53" s="30"/>
      <c r="C53" s="11">
        <f>SUM(C54:C55)</f>
        <v>68487</v>
      </c>
      <c r="D53" s="11">
        <f>SUM(D54:D55)</f>
        <v>44562</v>
      </c>
      <c r="E53" s="12">
        <f t="shared" si="0"/>
        <v>65.099999999999994</v>
      </c>
    </row>
    <row r="54" spans="1:6" s="13" customFormat="1" ht="22.5" customHeight="1" x14ac:dyDescent="0.2">
      <c r="A54" s="29" t="s">
        <v>41</v>
      </c>
      <c r="B54" s="29"/>
      <c r="C54" s="14">
        <v>65867</v>
      </c>
      <c r="D54" s="14">
        <v>43342</v>
      </c>
      <c r="E54" s="15">
        <f t="shared" si="0"/>
        <v>65.8</v>
      </c>
      <c r="F54" s="17"/>
    </row>
    <row r="55" spans="1:6" s="13" customFormat="1" ht="35.25" customHeight="1" x14ac:dyDescent="0.2">
      <c r="A55" s="29" t="s">
        <v>42</v>
      </c>
      <c r="B55" s="29"/>
      <c r="C55" s="14">
        <v>2620</v>
      </c>
      <c r="D55" s="14">
        <v>1220</v>
      </c>
      <c r="E55" s="15">
        <f t="shared" si="0"/>
        <v>46.6</v>
      </c>
    </row>
    <row r="56" spans="1:6" s="13" customFormat="1" ht="27.75" customHeight="1" x14ac:dyDescent="0.2">
      <c r="A56" s="30" t="s">
        <v>43</v>
      </c>
      <c r="B56" s="30"/>
      <c r="C56" s="11">
        <f>SUM(C57:C57)</f>
        <v>121</v>
      </c>
      <c r="D56" s="11">
        <f>SUM(D57:D57)</f>
        <v>73</v>
      </c>
      <c r="E56" s="12">
        <f t="shared" si="0"/>
        <v>60.3</v>
      </c>
    </row>
    <row r="57" spans="1:6" s="13" customFormat="1" ht="30.75" customHeight="1" x14ac:dyDescent="0.2">
      <c r="A57" s="29" t="s">
        <v>44</v>
      </c>
      <c r="B57" s="29"/>
      <c r="C57" s="14">
        <v>121</v>
      </c>
      <c r="D57" s="14">
        <v>73</v>
      </c>
      <c r="E57" s="15">
        <f t="shared" si="0"/>
        <v>60.3</v>
      </c>
    </row>
    <row r="58" spans="1:6" s="13" customFormat="1" ht="28.5" customHeight="1" x14ac:dyDescent="0.2">
      <c r="A58" s="30" t="s">
        <v>45</v>
      </c>
      <c r="B58" s="30"/>
      <c r="C58" s="11">
        <f>SUM(C59:C63)</f>
        <v>262990</v>
      </c>
      <c r="D58" s="11">
        <f>SUM(D59:D63)</f>
        <v>133634</v>
      </c>
      <c r="E58" s="12">
        <f t="shared" si="0"/>
        <v>50.8</v>
      </c>
    </row>
    <row r="59" spans="1:6" s="13" customFormat="1" ht="27" customHeight="1" x14ac:dyDescent="0.2">
      <c r="A59" s="29" t="s">
        <v>46</v>
      </c>
      <c r="B59" s="29"/>
      <c r="C59" s="14">
        <v>1007</v>
      </c>
      <c r="D59" s="14">
        <v>647</v>
      </c>
      <c r="E59" s="15">
        <f t="shared" si="0"/>
        <v>64.3</v>
      </c>
    </row>
    <row r="60" spans="1:6" s="13" customFormat="1" ht="30" customHeight="1" x14ac:dyDescent="0.2">
      <c r="A60" s="29" t="s">
        <v>47</v>
      </c>
      <c r="B60" s="29"/>
      <c r="C60" s="14">
        <v>79622</v>
      </c>
      <c r="D60" s="14">
        <v>53926</v>
      </c>
      <c r="E60" s="15">
        <f t="shared" si="0"/>
        <v>67.7</v>
      </c>
    </row>
    <row r="61" spans="1:6" s="13" customFormat="1" ht="27" customHeight="1" x14ac:dyDescent="0.2">
      <c r="A61" s="29" t="s">
        <v>48</v>
      </c>
      <c r="B61" s="29"/>
      <c r="C61" s="14">
        <v>38997</v>
      </c>
      <c r="D61" s="14">
        <v>22729</v>
      </c>
      <c r="E61" s="15">
        <f t="shared" si="0"/>
        <v>58.3</v>
      </c>
    </row>
    <row r="62" spans="1:6" s="13" customFormat="1" ht="26.25" customHeight="1" x14ac:dyDescent="0.2">
      <c r="A62" s="29" t="s">
        <v>49</v>
      </c>
      <c r="B62" s="29"/>
      <c r="C62" s="14">
        <v>108211</v>
      </c>
      <c r="D62" s="14">
        <v>32543</v>
      </c>
      <c r="E62" s="15">
        <f t="shared" si="0"/>
        <v>30.1</v>
      </c>
    </row>
    <row r="63" spans="1:6" s="13" customFormat="1" ht="33.75" customHeight="1" x14ac:dyDescent="0.2">
      <c r="A63" s="29" t="s">
        <v>50</v>
      </c>
      <c r="B63" s="29"/>
      <c r="C63" s="14">
        <v>35153</v>
      </c>
      <c r="D63" s="14">
        <v>23789</v>
      </c>
      <c r="E63" s="15">
        <f t="shared" si="0"/>
        <v>67.7</v>
      </c>
    </row>
    <row r="64" spans="1:6" s="13" customFormat="1" ht="27.75" customHeight="1" x14ac:dyDescent="0.2">
      <c r="A64" s="35" t="s">
        <v>51</v>
      </c>
      <c r="B64" s="36"/>
      <c r="C64" s="11">
        <f>SUM(C65:C66)</f>
        <v>97011</v>
      </c>
      <c r="D64" s="11">
        <f>SUM(D65:D66)</f>
        <v>53091</v>
      </c>
      <c r="E64" s="12">
        <f t="shared" si="0"/>
        <v>54.7</v>
      </c>
      <c r="F64" s="17"/>
    </row>
    <row r="65" spans="1:5" s="13" customFormat="1" ht="25.5" customHeight="1" x14ac:dyDescent="0.2">
      <c r="A65" s="31" t="s">
        <v>52</v>
      </c>
      <c r="B65" s="33"/>
      <c r="C65" s="14">
        <v>70579</v>
      </c>
      <c r="D65" s="14">
        <v>38866</v>
      </c>
      <c r="E65" s="15">
        <f t="shared" si="0"/>
        <v>55.1</v>
      </c>
    </row>
    <row r="66" spans="1:5" s="13" customFormat="1" ht="36" customHeight="1" x14ac:dyDescent="0.2">
      <c r="A66" s="31" t="s">
        <v>53</v>
      </c>
      <c r="B66" s="33"/>
      <c r="C66" s="14">
        <v>26432</v>
      </c>
      <c r="D66" s="14">
        <v>14225</v>
      </c>
      <c r="E66" s="15">
        <f t="shared" si="0"/>
        <v>53.8</v>
      </c>
    </row>
    <row r="67" spans="1:5" s="13" customFormat="1" ht="35.25" customHeight="1" x14ac:dyDescent="0.2">
      <c r="A67" s="35" t="s">
        <v>76</v>
      </c>
      <c r="B67" s="39"/>
      <c r="C67" s="11">
        <f>C68</f>
        <v>996</v>
      </c>
      <c r="D67" s="11">
        <f>D68</f>
        <v>948</v>
      </c>
      <c r="E67" s="12">
        <f t="shared" si="0"/>
        <v>95.2</v>
      </c>
    </row>
    <row r="68" spans="1:5" s="13" customFormat="1" ht="38.25" customHeight="1" x14ac:dyDescent="0.2">
      <c r="A68" s="31" t="s">
        <v>77</v>
      </c>
      <c r="B68" s="32"/>
      <c r="C68" s="14">
        <v>996</v>
      </c>
      <c r="D68" s="14">
        <v>948</v>
      </c>
      <c r="E68" s="15">
        <f t="shared" si="0"/>
        <v>95.2</v>
      </c>
    </row>
    <row r="69" spans="1:5" s="13" customFormat="1" ht="29.25" customHeight="1" x14ac:dyDescent="0.2">
      <c r="A69" s="30" t="s">
        <v>54</v>
      </c>
      <c r="B69" s="30"/>
      <c r="C69" s="18">
        <f>C25+C34+C36+C40+C47+C53+C56+C58+C64+C67+C45</f>
        <v>2142507</v>
      </c>
      <c r="D69" s="18">
        <f>D25+D34+D36+D40+D47+D53+D56+D58+D64+D67</f>
        <v>1292458</v>
      </c>
      <c r="E69" s="12">
        <f t="shared" si="0"/>
        <v>60.3</v>
      </c>
    </row>
    <row r="70" spans="1:5" s="13" customFormat="1" ht="27" customHeight="1" x14ac:dyDescent="0.25">
      <c r="A70" s="38" t="s">
        <v>74</v>
      </c>
      <c r="B70" s="38"/>
      <c r="C70" s="38"/>
      <c r="D70" s="38"/>
      <c r="E70" s="38"/>
    </row>
    <row r="71" spans="1:5" s="13" customFormat="1" ht="39" customHeight="1" x14ac:dyDescent="0.2">
      <c r="A71" s="30" t="s">
        <v>69</v>
      </c>
      <c r="B71" s="30"/>
      <c r="C71" s="11">
        <f>C72+C81</f>
        <v>-10827</v>
      </c>
      <c r="D71" s="11">
        <f t="shared" ref="D71" si="2">D72+D81</f>
        <v>-58609</v>
      </c>
      <c r="E71" s="12" t="s">
        <v>14</v>
      </c>
    </row>
    <row r="72" spans="1:5" s="13" customFormat="1" ht="50.25" customHeight="1" x14ac:dyDescent="0.2">
      <c r="A72" s="35" t="s">
        <v>68</v>
      </c>
      <c r="B72" s="36"/>
      <c r="C72" s="11">
        <f>C76</f>
        <v>-28193</v>
      </c>
      <c r="D72" s="11">
        <f t="shared" ref="D72" si="3">D76</f>
        <v>-31040</v>
      </c>
      <c r="E72" s="12" t="s">
        <v>14</v>
      </c>
    </row>
    <row r="73" spans="1:5" s="13" customFormat="1" ht="32.25" customHeight="1" x14ac:dyDescent="0.2">
      <c r="A73" s="35" t="s">
        <v>55</v>
      </c>
      <c r="B73" s="32"/>
      <c r="C73" s="11">
        <v>0</v>
      </c>
      <c r="D73" s="11">
        <v>0</v>
      </c>
      <c r="E73" s="12" t="s">
        <v>14</v>
      </c>
    </row>
    <row r="74" spans="1:5" s="13" customFormat="1" ht="33.75" customHeight="1" x14ac:dyDescent="0.2">
      <c r="A74" s="31" t="s">
        <v>72</v>
      </c>
      <c r="B74" s="34"/>
      <c r="C74" s="14">
        <v>0</v>
      </c>
      <c r="D74" s="14">
        <v>0</v>
      </c>
      <c r="E74" s="12" t="s">
        <v>14</v>
      </c>
    </row>
    <row r="75" spans="1:5" s="13" customFormat="1" ht="48" customHeight="1" x14ac:dyDescent="0.2">
      <c r="A75" s="31" t="s">
        <v>56</v>
      </c>
      <c r="B75" s="34"/>
      <c r="C75" s="14">
        <v>0</v>
      </c>
      <c r="D75" s="14">
        <v>0</v>
      </c>
      <c r="E75" s="12" t="s">
        <v>14</v>
      </c>
    </row>
    <row r="76" spans="1:5" s="13" customFormat="1" ht="35.25" customHeight="1" x14ac:dyDescent="0.2">
      <c r="A76" s="35" t="s">
        <v>57</v>
      </c>
      <c r="B76" s="36"/>
      <c r="C76" s="14">
        <f>C77+C79</f>
        <v>-28193</v>
      </c>
      <c r="D76" s="14">
        <f t="shared" ref="D76" si="4">D77+D79</f>
        <v>-31040</v>
      </c>
      <c r="E76" s="12" t="s">
        <v>14</v>
      </c>
    </row>
    <row r="77" spans="1:5" s="13" customFormat="1" ht="46.5" customHeight="1" x14ac:dyDescent="0.2">
      <c r="A77" s="31" t="s">
        <v>67</v>
      </c>
      <c r="B77" s="37"/>
      <c r="C77" s="14">
        <v>2847</v>
      </c>
      <c r="D77" s="14">
        <v>0</v>
      </c>
      <c r="E77" s="12" t="s">
        <v>14</v>
      </c>
    </row>
    <row r="78" spans="1:5" s="13" customFormat="1" ht="50.25" customHeight="1" x14ac:dyDescent="0.2">
      <c r="A78" s="31" t="s">
        <v>58</v>
      </c>
      <c r="B78" s="32"/>
      <c r="C78" s="14">
        <v>2847</v>
      </c>
      <c r="D78" s="14">
        <v>0</v>
      </c>
      <c r="E78" s="12" t="s">
        <v>14</v>
      </c>
    </row>
    <row r="79" spans="1:5" s="13" customFormat="1" ht="50.25" customHeight="1" x14ac:dyDescent="0.2">
      <c r="A79" s="31" t="s">
        <v>73</v>
      </c>
      <c r="B79" s="32"/>
      <c r="C79" s="23">
        <v>-31040</v>
      </c>
      <c r="D79" s="14">
        <v>-31040</v>
      </c>
      <c r="E79" s="12" t="s">
        <v>14</v>
      </c>
    </row>
    <row r="80" spans="1:5" s="13" customFormat="1" ht="49.5" customHeight="1" x14ac:dyDescent="0.2">
      <c r="A80" s="31" t="s">
        <v>75</v>
      </c>
      <c r="B80" s="32"/>
      <c r="C80" s="23">
        <v>-31040</v>
      </c>
      <c r="D80" s="14">
        <v>-31040</v>
      </c>
      <c r="E80" s="12" t="s">
        <v>14</v>
      </c>
    </row>
    <row r="81" spans="1:5" s="13" customFormat="1" ht="36" customHeight="1" x14ac:dyDescent="0.2">
      <c r="A81" s="30" t="s">
        <v>59</v>
      </c>
      <c r="B81" s="30"/>
      <c r="C81" s="11">
        <f>C82+C84</f>
        <v>17366</v>
      </c>
      <c r="D81" s="11">
        <f>D82+D84</f>
        <v>-27569</v>
      </c>
      <c r="E81" s="12" t="s">
        <v>14</v>
      </c>
    </row>
    <row r="82" spans="1:5" s="13" customFormat="1" ht="24.75" customHeight="1" x14ac:dyDescent="0.2">
      <c r="A82" s="28" t="s">
        <v>60</v>
      </c>
      <c r="B82" s="28"/>
      <c r="C82" s="19">
        <v>-2156181</v>
      </c>
      <c r="D82" s="14">
        <v>-1358115</v>
      </c>
      <c r="E82" s="15" t="s">
        <v>14</v>
      </c>
    </row>
    <row r="83" spans="1:5" s="13" customFormat="1" ht="33" customHeight="1" x14ac:dyDescent="0.2">
      <c r="A83" s="29" t="s">
        <v>61</v>
      </c>
      <c r="B83" s="29"/>
      <c r="C83" s="19">
        <v>-2156181</v>
      </c>
      <c r="D83" s="14">
        <v>-1358115</v>
      </c>
      <c r="E83" s="15" t="s">
        <v>14</v>
      </c>
    </row>
    <row r="84" spans="1:5" s="13" customFormat="1" ht="24" customHeight="1" x14ac:dyDescent="0.2">
      <c r="A84" s="28" t="s">
        <v>62</v>
      </c>
      <c r="B84" s="28"/>
      <c r="C84" s="19">
        <v>2173547</v>
      </c>
      <c r="D84" s="14">
        <v>1330546</v>
      </c>
      <c r="E84" s="15" t="s">
        <v>14</v>
      </c>
    </row>
    <row r="85" spans="1:5" s="13" customFormat="1" ht="33" customHeight="1" x14ac:dyDescent="0.2">
      <c r="A85" s="29" t="s">
        <v>63</v>
      </c>
      <c r="B85" s="29"/>
      <c r="C85" s="19">
        <v>2173547</v>
      </c>
      <c r="D85" s="14">
        <v>1330546</v>
      </c>
      <c r="E85" s="15" t="s">
        <v>14</v>
      </c>
    </row>
    <row r="86" spans="1:5" ht="32.25" customHeight="1" x14ac:dyDescent="0.25">
      <c r="A86" s="27" t="s">
        <v>88</v>
      </c>
      <c r="B86" s="27"/>
      <c r="C86" s="27"/>
      <c r="D86" s="20"/>
      <c r="E86" s="24" t="s">
        <v>89</v>
      </c>
    </row>
    <row r="94" spans="1:5" x14ac:dyDescent="0.2">
      <c r="E94" s="1" t="s">
        <v>84</v>
      </c>
    </row>
    <row r="95" spans="1:5" ht="15.75" x14ac:dyDescent="0.25">
      <c r="A95" s="25"/>
      <c r="B95" s="25"/>
      <c r="C95" s="25"/>
      <c r="D95" s="26"/>
      <c r="E95" s="26"/>
    </row>
    <row r="101" spans="5:5" x14ac:dyDescent="0.2">
      <c r="E101" s="1" t="s">
        <v>70</v>
      </c>
    </row>
  </sheetData>
  <mergeCells count="85">
    <mergeCell ref="A9:B9"/>
    <mergeCell ref="A16:B16"/>
    <mergeCell ref="A17:B17"/>
    <mergeCell ref="A18:B18"/>
    <mergeCell ref="B2:E2"/>
    <mergeCell ref="B3:E3"/>
    <mergeCell ref="A6:B6"/>
    <mergeCell ref="A7:B7"/>
    <mergeCell ref="A8:E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35:B35"/>
    <mergeCell ref="A22:B22"/>
    <mergeCell ref="A23:B23"/>
    <mergeCell ref="A24:E24"/>
    <mergeCell ref="A25:B25"/>
    <mergeCell ref="A26:B26"/>
    <mergeCell ref="A27:B27"/>
    <mergeCell ref="A28:B28"/>
    <mergeCell ref="A30:B30"/>
    <mergeCell ref="A33:B33"/>
    <mergeCell ref="A34:B34"/>
    <mergeCell ref="A32:B32"/>
    <mergeCell ref="A29:B29"/>
    <mergeCell ref="A31:B31"/>
    <mergeCell ref="A56:B56"/>
    <mergeCell ref="A57:B57"/>
    <mergeCell ref="A58:B58"/>
    <mergeCell ref="A36:B36"/>
    <mergeCell ref="A37:B37"/>
    <mergeCell ref="A38:B38"/>
    <mergeCell ref="A39:B39"/>
    <mergeCell ref="A40:B40"/>
    <mergeCell ref="A50:B50"/>
    <mergeCell ref="A45:B45"/>
    <mergeCell ref="A46:B46"/>
    <mergeCell ref="A65:B65"/>
    <mergeCell ref="A67:B67"/>
    <mergeCell ref="A68:B68"/>
    <mergeCell ref="A41:B41"/>
    <mergeCell ref="A42:B42"/>
    <mergeCell ref="A43:B43"/>
    <mergeCell ref="A44:B44"/>
    <mergeCell ref="A59:B59"/>
    <mergeCell ref="A47:B47"/>
    <mergeCell ref="A48:B48"/>
    <mergeCell ref="A49:B49"/>
    <mergeCell ref="A51:B51"/>
    <mergeCell ref="A52:B52"/>
    <mergeCell ref="A53:B53"/>
    <mergeCell ref="A54:B54"/>
    <mergeCell ref="A55:B55"/>
    <mergeCell ref="A60:B60"/>
    <mergeCell ref="A61:B61"/>
    <mergeCell ref="A62:B62"/>
    <mergeCell ref="A63:B63"/>
    <mergeCell ref="A64:B64"/>
    <mergeCell ref="A81:B81"/>
    <mergeCell ref="A80:B80"/>
    <mergeCell ref="A66:B66"/>
    <mergeCell ref="A69:B69"/>
    <mergeCell ref="A75:B75"/>
    <mergeCell ref="A76:B76"/>
    <mergeCell ref="A77:B77"/>
    <mergeCell ref="A78:B78"/>
    <mergeCell ref="A79:B79"/>
    <mergeCell ref="A70:E70"/>
    <mergeCell ref="A71:B71"/>
    <mergeCell ref="A72:B72"/>
    <mergeCell ref="A73:B73"/>
    <mergeCell ref="A74:B74"/>
    <mergeCell ref="A95:C95"/>
    <mergeCell ref="D95:E95"/>
    <mergeCell ref="A86:C86"/>
    <mergeCell ref="A82:B82"/>
    <mergeCell ref="A83:B83"/>
    <mergeCell ref="A84:B84"/>
    <mergeCell ref="A85:B85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2018-07-12T09:43:13Z</cp:lastPrinted>
  <dcterms:created xsi:type="dcterms:W3CDTF">1996-10-08T23:32:33Z</dcterms:created>
  <dcterms:modified xsi:type="dcterms:W3CDTF">2018-09-12T04:04:23Z</dcterms:modified>
  <cp:contentStatus/>
</cp:coreProperties>
</file>