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5.2021           " sheetId="82" r:id="rId1"/>
    <sheet name="на 01.04.2021          " sheetId="81" r:id="rId2"/>
    <sheet name="на 01.03.2021          " sheetId="80" r:id="rId3"/>
    <sheet name="на 01.02.2021         " sheetId="79" r:id="rId4"/>
  </sheets>
  <calcPr calcId="145621"/>
</workbook>
</file>

<file path=xl/calcChain.xml><?xml version="1.0" encoding="utf-8"?>
<calcChain xmlns="http://schemas.openxmlformats.org/spreadsheetml/2006/main">
  <c r="F45" i="82" l="1"/>
  <c r="F44" i="82"/>
  <c r="F43" i="82"/>
  <c r="F42" i="82"/>
  <c r="F41" i="82"/>
  <c r="F40" i="82"/>
  <c r="F39" i="82"/>
  <c r="F38" i="82"/>
  <c r="F37" i="82"/>
  <c r="F36" i="82"/>
  <c r="F35" i="82"/>
  <c r="F34" i="82"/>
  <c r="F33" i="82"/>
  <c r="F32" i="82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6" i="82"/>
  <c r="F15" i="82"/>
  <c r="F14" i="82"/>
  <c r="F13" i="82"/>
  <c r="F12" i="82"/>
  <c r="F10" i="82"/>
  <c r="F9" i="82"/>
  <c r="E44" i="82"/>
  <c r="E42" i="82"/>
  <c r="E40" i="82"/>
  <c r="E37" i="82"/>
  <c r="E36" i="82"/>
  <c r="E35" i="82"/>
  <c r="E31" i="82"/>
  <c r="E30" i="82"/>
  <c r="E29" i="82"/>
  <c r="E28" i="82"/>
  <c r="E27" i="82"/>
  <c r="E26" i="82"/>
  <c r="E24" i="82"/>
  <c r="E20" i="82"/>
  <c r="E19" i="82"/>
  <c r="E17" i="82"/>
  <c r="E16" i="82"/>
  <c r="E13" i="82"/>
  <c r="E12" i="82"/>
  <c r="E10" i="82"/>
  <c r="C42" i="82"/>
  <c r="D42" i="82"/>
  <c r="D30" i="82"/>
  <c r="D35" i="82"/>
  <c r="C35" i="82"/>
  <c r="C30" i="82"/>
  <c r="D28" i="82"/>
  <c r="C28" i="82"/>
  <c r="D24" i="82"/>
  <c r="C24" i="82"/>
  <c r="D11" i="82"/>
  <c r="F11" i="82" s="1"/>
  <c r="C11" i="82"/>
  <c r="D8" i="82"/>
  <c r="F8" i="82" s="1"/>
  <c r="C8" i="82"/>
  <c r="E11" i="82" l="1"/>
  <c r="E8" i="82"/>
  <c r="F43" i="81"/>
  <c r="F42" i="81"/>
  <c r="F41" i="81"/>
  <c r="F40" i="81"/>
  <c r="F39" i="81"/>
  <c r="F38" i="81"/>
  <c r="F37" i="81"/>
  <c r="F36" i="81"/>
  <c r="F35" i="81"/>
  <c r="F34" i="81"/>
  <c r="F33" i="81"/>
  <c r="F32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6" i="81"/>
  <c r="F15" i="81"/>
  <c r="F14" i="81"/>
  <c r="F13" i="81"/>
  <c r="F12" i="81"/>
  <c r="F11" i="81"/>
  <c r="F10" i="81"/>
  <c r="F9" i="81"/>
  <c r="E42" i="81"/>
  <c r="E41" i="81"/>
  <c r="E39" i="81"/>
  <c r="E36" i="81"/>
  <c r="E35" i="81"/>
  <c r="E34" i="81"/>
  <c r="E31" i="81"/>
  <c r="E30" i="81"/>
  <c r="E29" i="81"/>
  <c r="E28" i="81"/>
  <c r="E27" i="81"/>
  <c r="E26" i="81"/>
  <c r="E24" i="81"/>
  <c r="E20" i="81"/>
  <c r="E19" i="81"/>
  <c r="E17" i="81"/>
  <c r="E16" i="81"/>
  <c r="E13" i="81"/>
  <c r="E12" i="81"/>
  <c r="E11" i="81"/>
  <c r="E10" i="81"/>
  <c r="D28" i="81" l="1"/>
  <c r="D41" i="81"/>
  <c r="C41" i="81"/>
  <c r="D34" i="81"/>
  <c r="C34" i="81"/>
  <c r="D30" i="81"/>
  <c r="C30" i="81"/>
  <c r="C28" i="81"/>
  <c r="D24" i="81"/>
  <c r="C24" i="81"/>
  <c r="D11" i="81"/>
  <c r="C11" i="81"/>
  <c r="D8" i="81"/>
  <c r="C8" i="81"/>
  <c r="E8" i="81" l="1"/>
  <c r="F8" i="81"/>
  <c r="F44" i="80"/>
  <c r="F43" i="80"/>
  <c r="F42" i="80"/>
  <c r="F41" i="80"/>
  <c r="F40" i="80"/>
  <c r="F39" i="80"/>
  <c r="F38" i="80"/>
  <c r="F37" i="80"/>
  <c r="F36" i="80"/>
  <c r="F35" i="80"/>
  <c r="F34" i="80"/>
  <c r="F33" i="80"/>
  <c r="F32" i="80"/>
  <c r="F31" i="80"/>
  <c r="F30" i="80"/>
  <c r="F29" i="80"/>
  <c r="F28" i="80"/>
  <c r="F27" i="80"/>
  <c r="F26" i="80"/>
  <c r="F25" i="80"/>
  <c r="F24" i="80"/>
  <c r="F23" i="80"/>
  <c r="F22" i="80"/>
  <c r="F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E44" i="80"/>
  <c r="E43" i="80"/>
  <c r="E40" i="80"/>
  <c r="E37" i="80"/>
  <c r="E36" i="80"/>
  <c r="E35" i="80"/>
  <c r="E28" i="80"/>
  <c r="E26" i="80"/>
  <c r="E24" i="80"/>
  <c r="E20" i="80"/>
  <c r="E19" i="80"/>
  <c r="E17" i="80"/>
  <c r="E16" i="80"/>
  <c r="E13" i="80"/>
  <c r="E12" i="80"/>
  <c r="E11" i="80"/>
  <c r="E10" i="80"/>
  <c r="D31" i="80"/>
  <c r="D28" i="80"/>
  <c r="D11" i="80"/>
  <c r="D42" i="80"/>
  <c r="C42" i="80"/>
  <c r="D35" i="80"/>
  <c r="C35" i="80"/>
  <c r="C31" i="80"/>
  <c r="C28" i="80"/>
  <c r="D24" i="80"/>
  <c r="C24" i="80"/>
  <c r="C11" i="80"/>
  <c r="D8" i="80"/>
  <c r="E8" i="80" s="1"/>
  <c r="C8" i="80"/>
  <c r="F8" i="80" s="1"/>
  <c r="F40" i="79" l="1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F25" i="79"/>
  <c r="F24" i="79"/>
  <c r="F23" i="79"/>
  <c r="F22" i="79"/>
  <c r="F21" i="79"/>
  <c r="F20" i="79"/>
  <c r="F19" i="79"/>
  <c r="F18" i="79"/>
  <c r="F17" i="79"/>
  <c r="F16" i="79"/>
  <c r="F15" i="79"/>
  <c r="F14" i="79"/>
  <c r="F13" i="79"/>
  <c r="F12" i="79"/>
  <c r="F11" i="79"/>
  <c r="F10" i="79"/>
  <c r="F9" i="79"/>
  <c r="E36" i="79"/>
  <c r="E33" i="79"/>
  <c r="E32" i="79"/>
  <c r="E31" i="79"/>
  <c r="E24" i="79"/>
  <c r="E22" i="79"/>
  <c r="E19" i="79"/>
  <c r="E18" i="79"/>
  <c r="E17" i="79"/>
  <c r="E16" i="79"/>
  <c r="E13" i="79"/>
  <c r="E12" i="79"/>
  <c r="E11" i="79"/>
  <c r="E10" i="79"/>
  <c r="D31" i="79"/>
  <c r="C31" i="79"/>
  <c r="D28" i="79"/>
  <c r="C28" i="79"/>
  <c r="D22" i="79"/>
  <c r="C22" i="79"/>
  <c r="D8" i="79"/>
  <c r="C8" i="79"/>
  <c r="D11" i="79" l="1"/>
  <c r="C11" i="79"/>
  <c r="D38" i="79"/>
  <c r="C38" i="79"/>
  <c r="D26" i="79"/>
  <c r="C26" i="79"/>
  <c r="F8" i="79" l="1"/>
  <c r="E8" i="79"/>
</calcChain>
</file>

<file path=xl/sharedStrings.xml><?xml version="1.0" encoding="utf-8"?>
<sst xmlns="http://schemas.openxmlformats.org/spreadsheetml/2006/main" count="184" uniqueCount="53">
  <si>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</si>
  <si>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</si>
  <si>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</si>
  <si>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</si>
  <si>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</si>
  <si>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</si>
  <si>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</si>
  <si>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</si>
  <si>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</si>
  <si>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</si>
  <si>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</si>
  <si>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</si>
  <si>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</si>
  <si>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</si>
  <si>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</si>
  <si>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</si>
  <si>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</si>
  <si>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</si>
  <si>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</si>
  <si>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</si>
  <si>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</si>
  <si>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</si>
  <si>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</si>
  <si>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</si>
  <si>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</si>
  <si>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</si>
  <si>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 xml:space="preserve">управление архитектуры и градостроительства администрации города Канска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</si>
  <si>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</si>
  <si>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</si>
  <si>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</si>
  <si>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</si>
  <si>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Прочие доходы от компенсации затрат бюджетов городских округов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</si>
  <si>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</si>
  <si>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</si>
  <si>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01.02.2021 года</t>
  </si>
  <si>
    <t>Исполнено на 01.02.2021г.</t>
  </si>
  <si>
    <t>Годовой прогноз поступления доходов на 01.02.2021г.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</si>
  <si>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</si>
  <si>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</si>
  <si>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01.03.2021 года</t>
  </si>
  <si>
    <t>Исполнено на 01.03.2021г.</t>
  </si>
  <si>
    <t>Годовой прогноз поступления доходов на 01.03.2021г.</t>
  </si>
  <si>
    <t>Прочие доходы от компенсации затрат бюджетов городских округов (демонтаж рекламных конструкций)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</si>
  <si>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</si>
  <si>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</si>
  <si>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доходы от компенсации затрат бюджетов городских округов</t>
  </si>
  <si>
    <t>Годовой прогноз поступления доходов на 01.04.2021г.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</si>
  <si>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01.04.2021 года</t>
  </si>
  <si>
    <t>Исполнено на 01.04.2021г.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</si>
  <si>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01.05.2021 года</t>
  </si>
  <si>
    <t>Исполнено на 01.05.2021г.</t>
  </si>
  <si>
    <t>Годовой прогноз поступления доходов на 01.05.2021г.</t>
  </si>
  <si>
    <t>Прочие доходы от компенсации затрат бюджетов городских округов (дебиторская задолженность прошлых лет по федеральным целевым статьям)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</si>
</sst>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workbookViewId="0">
      <selection activeCell="E44" sqref="E44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0" t="s">
        <v>49</v>
      </c>
      <c r="B2" s="30"/>
      <c r="C2" s="30"/>
      <c r="D2" s="30"/>
      <c r="E2" s="30"/>
      <c r="F2" s="30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1" t="s">
        <v>0</v>
      </c>
      <c r="B5" s="32" t="s">
        <v>1</v>
      </c>
      <c r="C5" s="33" t="s">
        <v>51</v>
      </c>
      <c r="D5" s="33" t="s">
        <v>50</v>
      </c>
      <c r="E5" s="33"/>
      <c r="F5" s="33"/>
    </row>
    <row r="6" spans="1:13" ht="36" customHeight="1" x14ac:dyDescent="0.25">
      <c r="A6" s="31"/>
      <c r="B6" s="32"/>
      <c r="C6" s="33"/>
      <c r="D6" s="33" t="s">
        <v>2</v>
      </c>
      <c r="E6" s="33" t="s">
        <v>3</v>
      </c>
      <c r="F6" s="33"/>
    </row>
    <row r="7" spans="1:13" ht="21" customHeight="1" x14ac:dyDescent="0.25">
      <c r="A7" s="31"/>
      <c r="B7" s="32"/>
      <c r="C7" s="33"/>
      <c r="D7" s="33"/>
      <c r="E7" s="29" t="s">
        <v>4</v>
      </c>
      <c r="F7" s="29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35</v>
      </c>
      <c r="E8" s="4">
        <f>D8/C8*100</f>
        <v>28.135048231511249</v>
      </c>
      <c r="F8" s="4">
        <f>D8-C8</f>
        <v>-89.4</v>
      </c>
    </row>
    <row r="9" spans="1:13" ht="51.75" customHeight="1" x14ac:dyDescent="0.25">
      <c r="A9" s="3">
        <v>2</v>
      </c>
      <c r="B9" s="14" t="s">
        <v>28</v>
      </c>
      <c r="C9" s="29">
        <v>70.400000000000006</v>
      </c>
      <c r="D9" s="29">
        <v>0</v>
      </c>
      <c r="E9" s="29"/>
      <c r="F9" s="29">
        <f t="shared" ref="F9:F45" si="0">D9-C9</f>
        <v>-70.400000000000006</v>
      </c>
    </row>
    <row r="10" spans="1:13" ht="69" customHeight="1" x14ac:dyDescent="0.25">
      <c r="A10" s="3">
        <v>3</v>
      </c>
      <c r="B10" s="14" t="s">
        <v>29</v>
      </c>
      <c r="C10" s="29">
        <v>54</v>
      </c>
      <c r="D10" s="29">
        <v>35</v>
      </c>
      <c r="E10" s="29">
        <f t="shared" ref="E9:E45" si="1">D10/C10*100</f>
        <v>64.81481481481481</v>
      </c>
      <c r="F10" s="29">
        <f t="shared" si="0"/>
        <v>-19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23640.999999999996</v>
      </c>
      <c r="E11" s="4">
        <f t="shared" si="1"/>
        <v>56.473246811570313</v>
      </c>
      <c r="F11" s="4">
        <f t="shared" si="0"/>
        <v>-18221.3</v>
      </c>
    </row>
    <row r="12" spans="1:13" ht="81" customHeight="1" x14ac:dyDescent="0.25">
      <c r="A12" s="3">
        <v>5</v>
      </c>
      <c r="B12" s="14" t="s">
        <v>8</v>
      </c>
      <c r="C12" s="29">
        <v>15892.8</v>
      </c>
      <c r="D12" s="29">
        <v>5351</v>
      </c>
      <c r="E12" s="29">
        <f t="shared" si="1"/>
        <v>33.669334541427567</v>
      </c>
      <c r="F12" s="29">
        <f t="shared" si="0"/>
        <v>-10541.8</v>
      </c>
    </row>
    <row r="13" spans="1:13" ht="33.75" customHeight="1" x14ac:dyDescent="0.25">
      <c r="A13" s="3">
        <v>6</v>
      </c>
      <c r="B13" s="14" t="s">
        <v>19</v>
      </c>
      <c r="C13" s="29">
        <v>6780.3</v>
      </c>
      <c r="D13" s="29">
        <v>7379</v>
      </c>
      <c r="E13" s="29">
        <f t="shared" si="1"/>
        <v>108.82999277318113</v>
      </c>
      <c r="F13" s="29">
        <f t="shared" si="0"/>
        <v>598.69999999999982</v>
      </c>
    </row>
    <row r="14" spans="1:13" ht="110.25" customHeight="1" x14ac:dyDescent="0.25">
      <c r="A14" s="3">
        <v>7</v>
      </c>
      <c r="B14" s="14" t="s">
        <v>32</v>
      </c>
      <c r="C14" s="29">
        <v>0</v>
      </c>
      <c r="D14" s="29">
        <v>16.5</v>
      </c>
      <c r="E14" s="29"/>
      <c r="F14" s="29">
        <f t="shared" si="0"/>
        <v>16.5</v>
      </c>
    </row>
    <row r="15" spans="1:13" ht="52.5" customHeight="1" x14ac:dyDescent="0.25">
      <c r="A15" s="3">
        <v>8</v>
      </c>
      <c r="B15" s="14" t="s">
        <v>16</v>
      </c>
      <c r="C15" s="29">
        <v>394.2</v>
      </c>
      <c r="D15" s="29">
        <v>0</v>
      </c>
      <c r="E15" s="29"/>
      <c r="F15" s="29">
        <f t="shared" si="0"/>
        <v>-394.2</v>
      </c>
    </row>
    <row r="16" spans="1:13" ht="81" customHeight="1" x14ac:dyDescent="0.25">
      <c r="A16" s="3">
        <v>9</v>
      </c>
      <c r="B16" s="14" t="s">
        <v>13</v>
      </c>
      <c r="C16" s="29">
        <v>6748.8</v>
      </c>
      <c r="D16" s="29">
        <v>1672.6</v>
      </c>
      <c r="E16" s="29">
        <f t="shared" si="1"/>
        <v>24.783665244191557</v>
      </c>
      <c r="F16" s="29">
        <f t="shared" si="0"/>
        <v>-5076.2000000000007</v>
      </c>
    </row>
    <row r="17" spans="1:6" ht="31.5" customHeight="1" x14ac:dyDescent="0.25">
      <c r="A17" s="3">
        <v>10</v>
      </c>
      <c r="B17" s="14" t="s">
        <v>11</v>
      </c>
      <c r="C17" s="29">
        <v>742.5</v>
      </c>
      <c r="D17" s="29">
        <v>921</v>
      </c>
      <c r="E17" s="29">
        <f t="shared" si="1"/>
        <v>124.04040404040404</v>
      </c>
      <c r="F17" s="29">
        <f t="shared" si="0"/>
        <v>178.5</v>
      </c>
    </row>
    <row r="18" spans="1:6" ht="31.5" customHeight="1" x14ac:dyDescent="0.25">
      <c r="A18" s="3">
        <v>11</v>
      </c>
      <c r="B18" s="14" t="s">
        <v>42</v>
      </c>
      <c r="C18" s="29">
        <v>0</v>
      </c>
      <c r="D18" s="29">
        <v>12</v>
      </c>
      <c r="E18" s="29"/>
      <c r="F18" s="29">
        <f t="shared" si="0"/>
        <v>12</v>
      </c>
    </row>
    <row r="19" spans="1:6" ht="81" customHeight="1" x14ac:dyDescent="0.25">
      <c r="A19" s="3">
        <v>12</v>
      </c>
      <c r="B19" s="14" t="s">
        <v>33</v>
      </c>
      <c r="C19" s="29">
        <v>5585.1</v>
      </c>
      <c r="D19" s="29">
        <v>4362</v>
      </c>
      <c r="E19" s="29">
        <f t="shared" si="1"/>
        <v>78.100660686469354</v>
      </c>
      <c r="F19" s="29">
        <f t="shared" si="0"/>
        <v>-1223.1000000000004</v>
      </c>
    </row>
    <row r="20" spans="1:6" ht="66" customHeight="1" x14ac:dyDescent="0.25">
      <c r="A20" s="3">
        <v>13</v>
      </c>
      <c r="B20" s="14" t="s">
        <v>17</v>
      </c>
      <c r="C20" s="29">
        <v>5718.6</v>
      </c>
      <c r="D20" s="29">
        <v>3849.6</v>
      </c>
      <c r="E20" s="29">
        <f t="shared" si="1"/>
        <v>67.317175532472973</v>
      </c>
      <c r="F20" s="29">
        <f t="shared" si="0"/>
        <v>-1869.0000000000005</v>
      </c>
    </row>
    <row r="21" spans="1:6" ht="80.25" customHeight="1" x14ac:dyDescent="0.25">
      <c r="A21" s="3">
        <v>14</v>
      </c>
      <c r="B21" s="14" t="s">
        <v>43</v>
      </c>
      <c r="C21" s="29">
        <v>0</v>
      </c>
      <c r="D21" s="29">
        <v>22.1</v>
      </c>
      <c r="E21" s="29"/>
      <c r="F21" s="29">
        <f t="shared" si="0"/>
        <v>22.1</v>
      </c>
    </row>
    <row r="22" spans="1:6" ht="63.75" customHeight="1" x14ac:dyDescent="0.25">
      <c r="A22" s="3">
        <v>15</v>
      </c>
      <c r="B22" s="14" t="s">
        <v>44</v>
      </c>
      <c r="C22" s="29">
        <v>0</v>
      </c>
      <c r="D22" s="29">
        <v>0.3</v>
      </c>
      <c r="E22" s="29"/>
      <c r="F22" s="29">
        <f t="shared" si="0"/>
        <v>0.3</v>
      </c>
    </row>
    <row r="23" spans="1:6" ht="16.5" customHeight="1" x14ac:dyDescent="0.25">
      <c r="A23" s="3">
        <v>16</v>
      </c>
      <c r="B23" s="14" t="s">
        <v>27</v>
      </c>
      <c r="C23" s="29">
        <v>0</v>
      </c>
      <c r="D23" s="29">
        <v>54.9</v>
      </c>
      <c r="E23" s="29"/>
      <c r="F23" s="29">
        <f t="shared" si="0"/>
        <v>54.9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1977939</v>
      </c>
      <c r="D24" s="8">
        <f>D25+D26+D27</f>
        <v>681628.5</v>
      </c>
      <c r="E24" s="4">
        <f t="shared" si="1"/>
        <v>34.461553162155148</v>
      </c>
      <c r="F24" s="4">
        <f t="shared" si="0"/>
        <v>-1296310.5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-1.5</v>
      </c>
      <c r="E25" s="29"/>
      <c r="F25" s="29">
        <f t="shared" si="0"/>
        <v>-1.5</v>
      </c>
    </row>
    <row r="26" spans="1:6" ht="31.5" x14ac:dyDescent="0.25">
      <c r="A26" s="3">
        <v>19</v>
      </c>
      <c r="B26" s="15" t="s">
        <v>9</v>
      </c>
      <c r="C26" s="11">
        <v>1991088.2</v>
      </c>
      <c r="D26" s="29">
        <v>695859.19999999995</v>
      </c>
      <c r="E26" s="29">
        <f t="shared" si="1"/>
        <v>34.948687858227473</v>
      </c>
      <c r="F26" s="29">
        <f t="shared" si="0"/>
        <v>-1295229</v>
      </c>
    </row>
    <row r="27" spans="1:6" ht="47.25" x14ac:dyDescent="0.25">
      <c r="A27" s="3">
        <v>20</v>
      </c>
      <c r="B27" s="22" t="s">
        <v>10</v>
      </c>
      <c r="C27" s="29">
        <v>-13149.2</v>
      </c>
      <c r="D27" s="29">
        <v>-14229.2</v>
      </c>
      <c r="E27" s="29">
        <f t="shared" si="1"/>
        <v>108.21342743284762</v>
      </c>
      <c r="F27" s="29">
        <f t="shared" si="0"/>
        <v>-1080</v>
      </c>
    </row>
    <row r="28" spans="1:6" s="9" customFormat="1" ht="51" customHeight="1" x14ac:dyDescent="0.2">
      <c r="A28" s="7">
        <v>21</v>
      </c>
      <c r="B28" s="21" t="s">
        <v>18</v>
      </c>
      <c r="C28" s="4">
        <f>C29</f>
        <v>1393</v>
      </c>
      <c r="D28" s="4">
        <f>D29</f>
        <v>348.3</v>
      </c>
      <c r="E28" s="4">
        <f t="shared" si="1"/>
        <v>25.003589375448669</v>
      </c>
      <c r="F28" s="4">
        <f t="shared" si="0"/>
        <v>-1044.7</v>
      </c>
    </row>
    <row r="29" spans="1:6" ht="35.25" customHeight="1" x14ac:dyDescent="0.25">
      <c r="A29" s="3">
        <v>22</v>
      </c>
      <c r="B29" s="15" t="s">
        <v>25</v>
      </c>
      <c r="C29" s="29">
        <v>1393</v>
      </c>
      <c r="D29" s="29">
        <v>348.3</v>
      </c>
      <c r="E29" s="29">
        <f t="shared" si="1"/>
        <v>25.003589375448669</v>
      </c>
      <c r="F29" s="29">
        <f t="shared" si="0"/>
        <v>-1044.7</v>
      </c>
    </row>
    <row r="30" spans="1:6" s="9" customFormat="1" ht="18.75" customHeight="1" x14ac:dyDescent="0.2">
      <c r="A30" s="7">
        <v>23</v>
      </c>
      <c r="B30" s="21" t="s">
        <v>22</v>
      </c>
      <c r="C30" s="4">
        <f>C31+C34</f>
        <v>2885.88</v>
      </c>
      <c r="D30" s="4">
        <f>D31+D32+D34+D33</f>
        <v>79.899999999999991</v>
      </c>
      <c r="E30" s="4">
        <f t="shared" si="1"/>
        <v>2.7686528892400237</v>
      </c>
      <c r="F30" s="4">
        <f t="shared" si="0"/>
        <v>-2805.98</v>
      </c>
    </row>
    <row r="31" spans="1:6" ht="31.5" x14ac:dyDescent="0.25">
      <c r="A31" s="3">
        <v>24</v>
      </c>
      <c r="B31" s="15" t="s">
        <v>11</v>
      </c>
      <c r="C31" s="29">
        <v>167.08</v>
      </c>
      <c r="D31" s="29">
        <v>78.099999999999994</v>
      </c>
      <c r="E31" s="29">
        <f t="shared" si="1"/>
        <v>46.744074694756996</v>
      </c>
      <c r="F31" s="29">
        <f t="shared" si="0"/>
        <v>-88.980000000000018</v>
      </c>
    </row>
    <row r="32" spans="1:6" ht="18" customHeight="1" x14ac:dyDescent="0.25">
      <c r="A32" s="3">
        <v>25</v>
      </c>
      <c r="B32" s="15" t="s">
        <v>45</v>
      </c>
      <c r="C32" s="29">
        <v>0</v>
      </c>
      <c r="D32" s="29">
        <v>0.5</v>
      </c>
      <c r="E32" s="29"/>
      <c r="F32" s="29">
        <f t="shared" si="0"/>
        <v>0.5</v>
      </c>
    </row>
    <row r="33" spans="1:6" ht="83.25" customHeight="1" x14ac:dyDescent="0.25">
      <c r="A33" s="3">
        <v>26</v>
      </c>
      <c r="B33" s="15" t="s">
        <v>33</v>
      </c>
      <c r="C33" s="29">
        <v>0</v>
      </c>
      <c r="D33" s="29">
        <v>1.3</v>
      </c>
      <c r="E33" s="29"/>
      <c r="F33" s="29">
        <f t="shared" si="0"/>
        <v>1.3</v>
      </c>
    </row>
    <row r="34" spans="1:6" ht="18.75" customHeight="1" x14ac:dyDescent="0.25">
      <c r="A34" s="3">
        <v>27</v>
      </c>
      <c r="B34" s="15" t="s">
        <v>12</v>
      </c>
      <c r="C34" s="29">
        <v>2718.8</v>
      </c>
      <c r="D34" s="29">
        <v>0</v>
      </c>
      <c r="E34" s="29"/>
      <c r="F34" s="29">
        <f t="shared" si="0"/>
        <v>-2718.8</v>
      </c>
    </row>
    <row r="35" spans="1:6" s="9" customFormat="1" ht="31.5" x14ac:dyDescent="0.2">
      <c r="A35" s="7">
        <v>28</v>
      </c>
      <c r="B35" s="21" t="s">
        <v>23</v>
      </c>
      <c r="C35" s="4">
        <f>C36+C37+C38+C39+C40+C41</f>
        <v>12983.500000000002</v>
      </c>
      <c r="D35" s="4">
        <f>D36+D37+D38+D39+D40+D41</f>
        <v>4265.7000000000007</v>
      </c>
      <c r="E35" s="4">
        <f t="shared" si="1"/>
        <v>32.854777217237263</v>
      </c>
      <c r="F35" s="4">
        <f t="shared" si="0"/>
        <v>-8717.8000000000011</v>
      </c>
    </row>
    <row r="36" spans="1:6" ht="99.75" customHeight="1" x14ac:dyDescent="0.25">
      <c r="A36" s="3">
        <v>29</v>
      </c>
      <c r="B36" s="14" t="s">
        <v>14</v>
      </c>
      <c r="C36" s="29">
        <v>99.2</v>
      </c>
      <c r="D36" s="29">
        <v>56</v>
      </c>
      <c r="E36" s="29">
        <f t="shared" si="1"/>
        <v>56.451612903225801</v>
      </c>
      <c r="F36" s="29">
        <f t="shared" si="0"/>
        <v>-43.2</v>
      </c>
    </row>
    <row r="37" spans="1:6" ht="79.5" customHeight="1" x14ac:dyDescent="0.25">
      <c r="A37" s="3">
        <v>30</v>
      </c>
      <c r="B37" s="14" t="s">
        <v>24</v>
      </c>
      <c r="C37" s="29">
        <v>10957.7</v>
      </c>
      <c r="D37" s="29">
        <v>3754.3</v>
      </c>
      <c r="E37" s="29">
        <f t="shared" si="1"/>
        <v>34.261752010002098</v>
      </c>
      <c r="F37" s="29">
        <f t="shared" si="0"/>
        <v>-7203.4000000000005</v>
      </c>
    </row>
    <row r="38" spans="1:6" ht="18" customHeight="1" x14ac:dyDescent="0.25">
      <c r="A38" s="3">
        <v>31</v>
      </c>
      <c r="B38" s="14" t="s">
        <v>31</v>
      </c>
      <c r="C38" s="29">
        <v>0</v>
      </c>
      <c r="D38" s="29">
        <v>1.4</v>
      </c>
      <c r="E38" s="29"/>
      <c r="F38" s="29">
        <f t="shared" si="0"/>
        <v>1.4</v>
      </c>
    </row>
    <row r="39" spans="1:6" ht="114" customHeight="1" x14ac:dyDescent="0.25">
      <c r="A39" s="3">
        <v>32</v>
      </c>
      <c r="B39" s="14" t="s">
        <v>43</v>
      </c>
      <c r="C39" s="29">
        <v>0</v>
      </c>
      <c r="D39" s="29">
        <v>237.5</v>
      </c>
      <c r="E39" s="29"/>
      <c r="F39" s="29">
        <f t="shared" si="0"/>
        <v>237.5</v>
      </c>
    </row>
    <row r="40" spans="1:6" ht="64.5" customHeight="1" x14ac:dyDescent="0.25">
      <c r="A40" s="3">
        <v>33</v>
      </c>
      <c r="B40" s="15" t="s">
        <v>30</v>
      </c>
      <c r="C40" s="29">
        <v>1026.5999999999999</v>
      </c>
      <c r="D40" s="29">
        <v>216.5</v>
      </c>
      <c r="E40" s="29">
        <f t="shared" si="1"/>
        <v>21.089031755308788</v>
      </c>
      <c r="F40" s="29">
        <f t="shared" si="0"/>
        <v>-810.09999999999991</v>
      </c>
    </row>
    <row r="41" spans="1:6" ht="19.5" customHeight="1" x14ac:dyDescent="0.25">
      <c r="A41" s="3">
        <v>34</v>
      </c>
      <c r="B41" s="14" t="s">
        <v>12</v>
      </c>
      <c r="C41" s="29">
        <v>900</v>
      </c>
      <c r="D41" s="29">
        <v>0</v>
      </c>
      <c r="E41" s="29"/>
      <c r="F41" s="29">
        <f t="shared" si="0"/>
        <v>-900</v>
      </c>
    </row>
    <row r="42" spans="1:6" s="9" customFormat="1" ht="31.5" x14ac:dyDescent="0.2">
      <c r="A42" s="7">
        <v>35</v>
      </c>
      <c r="B42" s="21" t="s">
        <v>26</v>
      </c>
      <c r="C42" s="5">
        <f>C43+C45+C44</f>
        <v>3290</v>
      </c>
      <c r="D42" s="5">
        <f>D43+D45+D44</f>
        <v>2381.5</v>
      </c>
      <c r="E42" s="4">
        <f t="shared" si="1"/>
        <v>72.386018237082055</v>
      </c>
      <c r="F42" s="4">
        <f t="shared" si="0"/>
        <v>-908.5</v>
      </c>
    </row>
    <row r="43" spans="1:6" ht="31.5" x14ac:dyDescent="0.25">
      <c r="A43" s="3">
        <v>36</v>
      </c>
      <c r="B43" s="14" t="s">
        <v>15</v>
      </c>
      <c r="C43" s="6">
        <v>350</v>
      </c>
      <c r="D43" s="6">
        <v>-46.2</v>
      </c>
      <c r="E43" s="29"/>
      <c r="F43" s="29">
        <f t="shared" si="0"/>
        <v>-396.2</v>
      </c>
    </row>
    <row r="44" spans="1:6" ht="78.75" x14ac:dyDescent="0.25">
      <c r="A44" s="3">
        <v>37</v>
      </c>
      <c r="B44" s="14" t="s">
        <v>24</v>
      </c>
      <c r="C44" s="6">
        <v>2940</v>
      </c>
      <c r="D44" s="6">
        <v>2426.6999999999998</v>
      </c>
      <c r="E44" s="29">
        <f t="shared" si="1"/>
        <v>82.540816326530603</v>
      </c>
      <c r="F44" s="29">
        <f t="shared" si="0"/>
        <v>-513.30000000000018</v>
      </c>
    </row>
    <row r="45" spans="1:6" ht="48" customHeight="1" x14ac:dyDescent="0.25">
      <c r="A45" s="3">
        <v>38</v>
      </c>
      <c r="B45" s="14" t="s">
        <v>52</v>
      </c>
      <c r="C45" s="6">
        <v>0</v>
      </c>
      <c r="D45" s="6">
        <v>1</v>
      </c>
      <c r="E45" s="29"/>
      <c r="F45" s="29">
        <f t="shared" si="0"/>
        <v>1</v>
      </c>
    </row>
    <row r="46" spans="1:6" x14ac:dyDescent="0.25"/>
    <row r="47" spans="1:6" x14ac:dyDescent="0.25"/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s="13" customFormat="1" hidden="1" x14ac:dyDescent="0.25">
      <c r="A54" s="16"/>
      <c r="B54" s="19"/>
      <c r="C54" s="17"/>
      <c r="D54" s="17"/>
      <c r="E54" s="17"/>
      <c r="F54" s="17"/>
      <c r="G54" s="1"/>
      <c r="H54" s="1"/>
      <c r="I54" s="1"/>
      <c r="J54" s="1"/>
      <c r="K54" s="1"/>
      <c r="L54" s="1"/>
      <c r="M54" s="1"/>
    </row>
    <row r="55" spans="1:13" s="13" customFormat="1" hidden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hidden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6" customFormat="1" hidden="1" x14ac:dyDescent="0.25"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6" customFormat="1" hidden="1" x14ac:dyDescent="0.25"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hidden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opLeftCell="A40" workbookViewId="0">
      <selection activeCell="E43" sqref="E43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0" t="s">
        <v>47</v>
      </c>
      <c r="B2" s="30"/>
      <c r="C2" s="30"/>
      <c r="D2" s="30"/>
      <c r="E2" s="30"/>
      <c r="F2" s="30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1" t="s">
        <v>0</v>
      </c>
      <c r="B5" s="32" t="s">
        <v>1</v>
      </c>
      <c r="C5" s="33" t="s">
        <v>46</v>
      </c>
      <c r="D5" s="33" t="s">
        <v>48</v>
      </c>
      <c r="E5" s="33"/>
      <c r="F5" s="33"/>
    </row>
    <row r="6" spans="1:13" ht="36" customHeight="1" x14ac:dyDescent="0.25">
      <c r="A6" s="31"/>
      <c r="B6" s="32"/>
      <c r="C6" s="33"/>
      <c r="D6" s="33" t="s">
        <v>2</v>
      </c>
      <c r="E6" s="33" t="s">
        <v>3</v>
      </c>
      <c r="F6" s="33"/>
    </row>
    <row r="7" spans="1:13" ht="21" customHeight="1" x14ac:dyDescent="0.25">
      <c r="A7" s="31"/>
      <c r="B7" s="32"/>
      <c r="C7" s="33"/>
      <c r="D7" s="33"/>
      <c r="E7" s="28" t="s">
        <v>4</v>
      </c>
      <c r="F7" s="28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25.2</v>
      </c>
      <c r="E8" s="4">
        <f>D8/C8*100</f>
        <v>20.2572347266881</v>
      </c>
      <c r="F8" s="4">
        <f>D8-C8</f>
        <v>-99.2</v>
      </c>
    </row>
    <row r="9" spans="1:13" ht="51.75" customHeight="1" x14ac:dyDescent="0.25">
      <c r="A9" s="3">
        <v>2</v>
      </c>
      <c r="B9" s="14" t="s">
        <v>28</v>
      </c>
      <c r="C9" s="28">
        <v>70.400000000000006</v>
      </c>
      <c r="D9" s="28">
        <v>0</v>
      </c>
      <c r="E9" s="28"/>
      <c r="F9" s="28">
        <f t="shared" ref="F9:F43" si="0">D9-C9</f>
        <v>-70.400000000000006</v>
      </c>
    </row>
    <row r="10" spans="1:13" ht="69" customHeight="1" x14ac:dyDescent="0.25">
      <c r="A10" s="3">
        <v>3</v>
      </c>
      <c r="B10" s="14" t="s">
        <v>29</v>
      </c>
      <c r="C10" s="28">
        <v>54</v>
      </c>
      <c r="D10" s="28">
        <v>25.2</v>
      </c>
      <c r="E10" s="28">
        <f t="shared" ref="E10:E42" si="1">D10/C10*100</f>
        <v>46.666666666666664</v>
      </c>
      <c r="F10" s="28">
        <f t="shared" si="0"/>
        <v>-28.8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16242.400000000001</v>
      </c>
      <c r="E11" s="4">
        <f t="shared" si="1"/>
        <v>38.799588173607283</v>
      </c>
      <c r="F11" s="4">
        <f t="shared" si="0"/>
        <v>-25619.899999999994</v>
      </c>
    </row>
    <row r="12" spans="1:13" ht="81" customHeight="1" x14ac:dyDescent="0.25">
      <c r="A12" s="3">
        <v>5</v>
      </c>
      <c r="B12" s="14" t="s">
        <v>8</v>
      </c>
      <c r="C12" s="28">
        <v>15892.8</v>
      </c>
      <c r="D12" s="28">
        <v>3155.5</v>
      </c>
      <c r="E12" s="28">
        <f t="shared" si="1"/>
        <v>19.854902849088894</v>
      </c>
      <c r="F12" s="28">
        <f t="shared" si="0"/>
        <v>-12737.3</v>
      </c>
    </row>
    <row r="13" spans="1:13" ht="33.75" customHeight="1" x14ac:dyDescent="0.25">
      <c r="A13" s="3">
        <v>6</v>
      </c>
      <c r="B13" s="14" t="s">
        <v>19</v>
      </c>
      <c r="C13" s="28">
        <v>6780.3</v>
      </c>
      <c r="D13" s="28">
        <v>6926.2</v>
      </c>
      <c r="E13" s="28">
        <f t="shared" si="1"/>
        <v>102.15182219075851</v>
      </c>
      <c r="F13" s="28">
        <f t="shared" si="0"/>
        <v>145.89999999999964</v>
      </c>
    </row>
    <row r="14" spans="1:13" ht="110.25" customHeight="1" x14ac:dyDescent="0.25">
      <c r="A14" s="3">
        <v>7</v>
      </c>
      <c r="B14" s="14" t="s">
        <v>32</v>
      </c>
      <c r="C14" s="28">
        <v>0</v>
      </c>
      <c r="D14" s="28">
        <v>1.6</v>
      </c>
      <c r="E14" s="28"/>
      <c r="F14" s="28">
        <f t="shared" si="0"/>
        <v>1.6</v>
      </c>
    </row>
    <row r="15" spans="1:13" ht="52.5" customHeight="1" x14ac:dyDescent="0.25">
      <c r="A15" s="3">
        <v>8</v>
      </c>
      <c r="B15" s="14" t="s">
        <v>16</v>
      </c>
      <c r="C15" s="28">
        <v>394.2</v>
      </c>
      <c r="D15" s="28">
        <v>0</v>
      </c>
      <c r="E15" s="28"/>
      <c r="F15" s="28">
        <f t="shared" si="0"/>
        <v>-394.2</v>
      </c>
    </row>
    <row r="16" spans="1:13" ht="81" customHeight="1" x14ac:dyDescent="0.25">
      <c r="A16" s="3">
        <v>9</v>
      </c>
      <c r="B16" s="14" t="s">
        <v>13</v>
      </c>
      <c r="C16" s="28">
        <v>6748.8</v>
      </c>
      <c r="D16" s="28">
        <v>1351.1</v>
      </c>
      <c r="E16" s="28">
        <f t="shared" si="1"/>
        <v>20.019855381697486</v>
      </c>
      <c r="F16" s="28">
        <f t="shared" si="0"/>
        <v>-5397.7000000000007</v>
      </c>
    </row>
    <row r="17" spans="1:6" ht="31.5" customHeight="1" x14ac:dyDescent="0.25">
      <c r="A17" s="3">
        <v>10</v>
      </c>
      <c r="B17" s="14" t="s">
        <v>11</v>
      </c>
      <c r="C17" s="28">
        <v>742.5</v>
      </c>
      <c r="D17" s="28">
        <v>727.7</v>
      </c>
      <c r="E17" s="28">
        <f t="shared" si="1"/>
        <v>98.006734006734007</v>
      </c>
      <c r="F17" s="28">
        <f t="shared" si="0"/>
        <v>-14.799999999999955</v>
      </c>
    </row>
    <row r="18" spans="1:6" ht="31.5" customHeight="1" x14ac:dyDescent="0.25">
      <c r="A18" s="3">
        <v>11</v>
      </c>
      <c r="B18" s="14" t="s">
        <v>42</v>
      </c>
      <c r="C18" s="28">
        <v>0</v>
      </c>
      <c r="D18" s="28">
        <v>12</v>
      </c>
      <c r="E18" s="28"/>
      <c r="F18" s="28">
        <f t="shared" si="0"/>
        <v>12</v>
      </c>
    </row>
    <row r="19" spans="1:6" ht="81" customHeight="1" x14ac:dyDescent="0.25">
      <c r="A19" s="3">
        <v>12</v>
      </c>
      <c r="B19" s="14" t="s">
        <v>33</v>
      </c>
      <c r="C19" s="28">
        <v>5585.1</v>
      </c>
      <c r="D19" s="28">
        <v>2185.9</v>
      </c>
      <c r="E19" s="28">
        <f t="shared" si="1"/>
        <v>39.138063776834791</v>
      </c>
      <c r="F19" s="28">
        <f t="shared" si="0"/>
        <v>-3399.2000000000003</v>
      </c>
    </row>
    <row r="20" spans="1:6" ht="66" customHeight="1" x14ac:dyDescent="0.25">
      <c r="A20" s="3">
        <v>13</v>
      </c>
      <c r="B20" s="14" t="s">
        <v>17</v>
      </c>
      <c r="C20" s="28">
        <v>5718.6</v>
      </c>
      <c r="D20" s="28">
        <v>1861.1</v>
      </c>
      <c r="E20" s="28">
        <f t="shared" si="1"/>
        <v>32.544678767530513</v>
      </c>
      <c r="F20" s="28">
        <f t="shared" si="0"/>
        <v>-3857.5000000000005</v>
      </c>
    </row>
    <row r="21" spans="1:6" ht="80.25" customHeight="1" x14ac:dyDescent="0.25">
      <c r="A21" s="3">
        <v>14</v>
      </c>
      <c r="B21" s="14" t="s">
        <v>43</v>
      </c>
      <c r="C21" s="28">
        <v>0</v>
      </c>
      <c r="D21" s="28">
        <v>12.6</v>
      </c>
      <c r="E21" s="28"/>
      <c r="F21" s="28">
        <f t="shared" si="0"/>
        <v>12.6</v>
      </c>
    </row>
    <row r="22" spans="1:6" ht="63.75" customHeight="1" x14ac:dyDescent="0.25">
      <c r="A22" s="3">
        <v>15</v>
      </c>
      <c r="B22" s="14" t="s">
        <v>44</v>
      </c>
      <c r="C22" s="28">
        <v>0</v>
      </c>
      <c r="D22" s="28">
        <v>0.3</v>
      </c>
      <c r="E22" s="28"/>
      <c r="F22" s="28">
        <f t="shared" si="0"/>
        <v>0.3</v>
      </c>
    </row>
    <row r="23" spans="1:6" ht="16.5" customHeight="1" x14ac:dyDescent="0.25">
      <c r="A23" s="3">
        <v>16</v>
      </c>
      <c r="B23" s="14" t="s">
        <v>27</v>
      </c>
      <c r="C23" s="28">
        <v>0</v>
      </c>
      <c r="D23" s="28">
        <v>8.4</v>
      </c>
      <c r="E23" s="28"/>
      <c r="F23" s="28">
        <f t="shared" si="0"/>
        <v>8.4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1976956.2</v>
      </c>
      <c r="D24" s="8">
        <f>D25+D26+D27</f>
        <v>476282.8</v>
      </c>
      <c r="E24" s="4">
        <f t="shared" si="1"/>
        <v>24.091722416510798</v>
      </c>
      <c r="F24" s="4">
        <f t="shared" si="0"/>
        <v>-1500673.4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0.1</v>
      </c>
      <c r="E25" s="28"/>
      <c r="F25" s="28">
        <f t="shared" si="0"/>
        <v>0.1</v>
      </c>
    </row>
    <row r="26" spans="1:6" ht="31.5" x14ac:dyDescent="0.25">
      <c r="A26" s="3">
        <v>19</v>
      </c>
      <c r="B26" s="15" t="s">
        <v>9</v>
      </c>
      <c r="C26" s="11">
        <v>1990105.4</v>
      </c>
      <c r="D26" s="28">
        <v>490511.9</v>
      </c>
      <c r="E26" s="28">
        <f t="shared" si="1"/>
        <v>24.647533743690161</v>
      </c>
      <c r="F26" s="28">
        <f t="shared" si="0"/>
        <v>-1499593.5</v>
      </c>
    </row>
    <row r="27" spans="1:6" ht="47.25" x14ac:dyDescent="0.25">
      <c r="A27" s="3">
        <v>20</v>
      </c>
      <c r="B27" s="22" t="s">
        <v>10</v>
      </c>
      <c r="C27" s="28">
        <v>-13149.2</v>
      </c>
      <c r="D27" s="28">
        <v>-14229.2</v>
      </c>
      <c r="E27" s="28">
        <f t="shared" si="1"/>
        <v>108.21342743284762</v>
      </c>
      <c r="F27" s="28">
        <f t="shared" si="0"/>
        <v>-1080</v>
      </c>
    </row>
    <row r="28" spans="1:6" s="9" customFormat="1" ht="51" customHeight="1" x14ac:dyDescent="0.2">
      <c r="A28" s="7">
        <v>21</v>
      </c>
      <c r="B28" s="21" t="s">
        <v>18</v>
      </c>
      <c r="C28" s="4">
        <f>C29</f>
        <v>1393</v>
      </c>
      <c r="D28" s="4">
        <f>D29</f>
        <v>209.1</v>
      </c>
      <c r="E28" s="4">
        <f t="shared" si="1"/>
        <v>15.010768126346017</v>
      </c>
      <c r="F28" s="4">
        <f t="shared" si="0"/>
        <v>-1183.9000000000001</v>
      </c>
    </row>
    <row r="29" spans="1:6" ht="35.25" customHeight="1" x14ac:dyDescent="0.25">
      <c r="A29" s="3">
        <v>22</v>
      </c>
      <c r="B29" s="15" t="s">
        <v>25</v>
      </c>
      <c r="C29" s="28">
        <v>1393</v>
      </c>
      <c r="D29" s="28">
        <v>209.1</v>
      </c>
      <c r="E29" s="28">
        <f t="shared" si="1"/>
        <v>15.010768126346017</v>
      </c>
      <c r="F29" s="28">
        <f t="shared" si="0"/>
        <v>-1183.9000000000001</v>
      </c>
    </row>
    <row r="30" spans="1:6" s="9" customFormat="1" ht="18.75" customHeight="1" x14ac:dyDescent="0.2">
      <c r="A30" s="7">
        <v>23</v>
      </c>
      <c r="B30" s="21" t="s">
        <v>22</v>
      </c>
      <c r="C30" s="4">
        <f>C31+C33</f>
        <v>2885.88</v>
      </c>
      <c r="D30" s="4">
        <f>D31+D32+D33</f>
        <v>61.2</v>
      </c>
      <c r="E30" s="4">
        <f t="shared" si="1"/>
        <v>2.1206702981412948</v>
      </c>
      <c r="F30" s="4">
        <f t="shared" si="0"/>
        <v>-2824.6800000000003</v>
      </c>
    </row>
    <row r="31" spans="1:6" ht="31.5" x14ac:dyDescent="0.25">
      <c r="A31" s="3">
        <v>24</v>
      </c>
      <c r="B31" s="15" t="s">
        <v>11</v>
      </c>
      <c r="C31" s="28">
        <v>167.08</v>
      </c>
      <c r="D31" s="28">
        <v>61</v>
      </c>
      <c r="E31" s="28">
        <f t="shared" si="1"/>
        <v>36.509456547761552</v>
      </c>
      <c r="F31" s="28">
        <f t="shared" si="0"/>
        <v>-106.08000000000001</v>
      </c>
    </row>
    <row r="32" spans="1:6" ht="18" customHeight="1" x14ac:dyDescent="0.25">
      <c r="A32" s="3">
        <v>25</v>
      </c>
      <c r="B32" s="15" t="s">
        <v>45</v>
      </c>
      <c r="C32" s="28">
        <v>0</v>
      </c>
      <c r="D32" s="28">
        <v>0.2</v>
      </c>
      <c r="E32" s="28"/>
      <c r="F32" s="28">
        <f t="shared" si="0"/>
        <v>0.2</v>
      </c>
    </row>
    <row r="33" spans="1:6" ht="18.75" customHeight="1" x14ac:dyDescent="0.25">
      <c r="A33" s="3">
        <v>26</v>
      </c>
      <c r="B33" s="15" t="s">
        <v>12</v>
      </c>
      <c r="C33" s="28">
        <v>2718.8</v>
      </c>
      <c r="D33" s="28">
        <v>0</v>
      </c>
      <c r="E33" s="28"/>
      <c r="F33" s="28">
        <f t="shared" si="0"/>
        <v>-2718.8</v>
      </c>
    </row>
    <row r="34" spans="1:6" s="9" customFormat="1" ht="31.5" x14ac:dyDescent="0.2">
      <c r="A34" s="7">
        <v>27</v>
      </c>
      <c r="B34" s="21" t="s">
        <v>23</v>
      </c>
      <c r="C34" s="4">
        <f>C35+C36+C37+C38+C39+C40</f>
        <v>12983.500000000002</v>
      </c>
      <c r="D34" s="4">
        <f>D35+D36+D37+D38+D39+D40</f>
        <v>3256.1</v>
      </c>
      <c r="E34" s="4">
        <f t="shared" si="1"/>
        <v>25.07875380290368</v>
      </c>
      <c r="F34" s="4">
        <f t="shared" si="0"/>
        <v>-9727.4000000000015</v>
      </c>
    </row>
    <row r="35" spans="1:6" ht="99.75" customHeight="1" x14ac:dyDescent="0.25">
      <c r="A35" s="3">
        <v>28</v>
      </c>
      <c r="B35" s="14" t="s">
        <v>14</v>
      </c>
      <c r="C35" s="28">
        <v>99.2</v>
      </c>
      <c r="D35" s="28">
        <v>16</v>
      </c>
      <c r="E35" s="28">
        <f t="shared" si="1"/>
        <v>16.129032258064516</v>
      </c>
      <c r="F35" s="28">
        <f t="shared" si="0"/>
        <v>-83.2</v>
      </c>
    </row>
    <row r="36" spans="1:6" ht="79.5" customHeight="1" x14ac:dyDescent="0.25">
      <c r="A36" s="3">
        <v>29</v>
      </c>
      <c r="B36" s="14" t="s">
        <v>24</v>
      </c>
      <c r="C36" s="28">
        <v>10957.7</v>
      </c>
      <c r="D36" s="28">
        <v>2865.7</v>
      </c>
      <c r="E36" s="28">
        <f t="shared" si="1"/>
        <v>26.15238599341102</v>
      </c>
      <c r="F36" s="28">
        <f t="shared" si="0"/>
        <v>-8092.0000000000009</v>
      </c>
    </row>
    <row r="37" spans="1:6" ht="18" customHeight="1" x14ac:dyDescent="0.25">
      <c r="A37" s="3">
        <v>30</v>
      </c>
      <c r="B37" s="14" t="s">
        <v>31</v>
      </c>
      <c r="C37" s="28">
        <v>0</v>
      </c>
      <c r="D37" s="28">
        <v>1.4</v>
      </c>
      <c r="E37" s="28"/>
      <c r="F37" s="28">
        <f t="shared" si="0"/>
        <v>1.4</v>
      </c>
    </row>
    <row r="38" spans="1:6" ht="114" customHeight="1" x14ac:dyDescent="0.25">
      <c r="A38" s="3">
        <v>31</v>
      </c>
      <c r="B38" s="14" t="s">
        <v>43</v>
      </c>
      <c r="C38" s="28">
        <v>0</v>
      </c>
      <c r="D38" s="28">
        <v>237.5</v>
      </c>
      <c r="E38" s="28"/>
      <c r="F38" s="28">
        <f t="shared" si="0"/>
        <v>237.5</v>
      </c>
    </row>
    <row r="39" spans="1:6" ht="64.5" customHeight="1" x14ac:dyDescent="0.25">
      <c r="A39" s="3">
        <v>32</v>
      </c>
      <c r="B39" s="15" t="s">
        <v>30</v>
      </c>
      <c r="C39" s="28">
        <v>1026.5999999999999</v>
      </c>
      <c r="D39" s="28">
        <v>135.5</v>
      </c>
      <c r="E39" s="28">
        <f t="shared" si="1"/>
        <v>13.198909020066237</v>
      </c>
      <c r="F39" s="28">
        <f t="shared" si="0"/>
        <v>-891.09999999999991</v>
      </c>
    </row>
    <row r="40" spans="1:6" ht="19.5" customHeight="1" x14ac:dyDescent="0.25">
      <c r="A40" s="3">
        <v>33</v>
      </c>
      <c r="B40" s="14" t="s">
        <v>12</v>
      </c>
      <c r="C40" s="28">
        <v>900</v>
      </c>
      <c r="D40" s="28">
        <v>0</v>
      </c>
      <c r="E40" s="28"/>
      <c r="F40" s="28">
        <f t="shared" si="0"/>
        <v>-900</v>
      </c>
    </row>
    <row r="41" spans="1:6" s="9" customFormat="1" ht="31.5" x14ac:dyDescent="0.2">
      <c r="A41" s="7">
        <v>34</v>
      </c>
      <c r="B41" s="21" t="s">
        <v>26</v>
      </c>
      <c r="C41" s="5">
        <f>C42+C43</f>
        <v>3290</v>
      </c>
      <c r="D41" s="5">
        <f>D42+D43</f>
        <v>5</v>
      </c>
      <c r="E41" s="4">
        <f t="shared" si="1"/>
        <v>0.1519756838905775</v>
      </c>
      <c r="F41" s="4">
        <f t="shared" si="0"/>
        <v>-3285</v>
      </c>
    </row>
    <row r="42" spans="1:6" ht="31.5" x14ac:dyDescent="0.25">
      <c r="A42" s="3">
        <v>35</v>
      </c>
      <c r="B42" s="14" t="s">
        <v>15</v>
      </c>
      <c r="C42" s="6">
        <v>350</v>
      </c>
      <c r="D42" s="6">
        <v>5</v>
      </c>
      <c r="E42" s="28">
        <f t="shared" si="1"/>
        <v>1.4285714285714286</v>
      </c>
      <c r="F42" s="28">
        <f t="shared" si="0"/>
        <v>-345</v>
      </c>
    </row>
    <row r="43" spans="1:6" ht="84.75" customHeight="1" x14ac:dyDescent="0.25">
      <c r="A43" s="3">
        <v>36</v>
      </c>
      <c r="B43" s="14" t="s">
        <v>24</v>
      </c>
      <c r="C43" s="6">
        <v>2940</v>
      </c>
      <c r="D43" s="6">
        <v>0</v>
      </c>
      <c r="E43" s="28"/>
      <c r="F43" s="28">
        <f t="shared" si="0"/>
        <v>-2940</v>
      </c>
    </row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1:13" x14ac:dyDescent="0.25"/>
    <row r="50" spans="1:13" x14ac:dyDescent="0.25"/>
    <row r="51" spans="1:13" x14ac:dyDescent="0.25"/>
    <row r="52" spans="1:13" s="13" customFormat="1" x14ac:dyDescent="0.25">
      <c r="A52" s="16"/>
      <c r="B52" s="19"/>
      <c r="C52" s="17"/>
      <c r="D52" s="17"/>
      <c r="E52" s="17"/>
      <c r="F52" s="17"/>
      <c r="G52" s="1"/>
      <c r="H52" s="1"/>
      <c r="I52" s="1"/>
      <c r="J52" s="1"/>
      <c r="K52" s="1"/>
      <c r="L52" s="1"/>
      <c r="M52" s="1"/>
    </row>
    <row r="53" spans="1:13" s="13" customFormat="1" x14ac:dyDescent="0.25">
      <c r="A53" s="16"/>
      <c r="B53" s="19"/>
      <c r="C53" s="17"/>
      <c r="D53" s="17"/>
      <c r="E53" s="17"/>
      <c r="F53" s="17"/>
      <c r="G53" s="1"/>
      <c r="H53" s="1"/>
      <c r="I53" s="1"/>
      <c r="J53" s="1"/>
      <c r="K53" s="1"/>
      <c r="L53" s="1"/>
      <c r="M53" s="1"/>
    </row>
    <row r="54" spans="1:13" s="13" customFormat="1" x14ac:dyDescent="0.25">
      <c r="A54" s="16"/>
      <c r="B54" s="19"/>
      <c r="C54" s="17"/>
      <c r="D54" s="17"/>
      <c r="E54" s="17"/>
      <c r="F54" s="17"/>
      <c r="G54" s="1"/>
      <c r="H54" s="1"/>
      <c r="I54" s="1"/>
      <c r="J54" s="1"/>
      <c r="K54" s="1"/>
      <c r="L54" s="1"/>
      <c r="M54" s="1"/>
    </row>
    <row r="55" spans="1:13" s="13" customFormat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6" customFormat="1" x14ac:dyDescent="0.25"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6" customFormat="1" x14ac:dyDescent="0.25"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6" customFormat="1" x14ac:dyDescent="0.25"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6" customFormat="1" x14ac:dyDescent="0.25"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x14ac:dyDescent="0.25"/>
    <row r="82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workbookViewId="0">
      <selection activeCell="E44" sqref="E44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0" t="s">
        <v>39</v>
      </c>
      <c r="B2" s="30"/>
      <c r="C2" s="30"/>
      <c r="D2" s="30"/>
      <c r="E2" s="30"/>
      <c r="F2" s="30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1" t="s">
        <v>0</v>
      </c>
      <c r="B5" s="32" t="s">
        <v>1</v>
      </c>
      <c r="C5" s="33" t="s">
        <v>41</v>
      </c>
      <c r="D5" s="33" t="s">
        <v>40</v>
      </c>
      <c r="E5" s="33"/>
      <c r="F5" s="33"/>
    </row>
    <row r="6" spans="1:13" ht="36" customHeight="1" x14ac:dyDescent="0.25">
      <c r="A6" s="31"/>
      <c r="B6" s="32"/>
      <c r="C6" s="33"/>
      <c r="D6" s="33" t="s">
        <v>2</v>
      </c>
      <c r="E6" s="33" t="s">
        <v>3</v>
      </c>
      <c r="F6" s="33"/>
    </row>
    <row r="7" spans="1:13" ht="21" customHeight="1" x14ac:dyDescent="0.25">
      <c r="A7" s="31"/>
      <c r="B7" s="32"/>
      <c r="C7" s="33"/>
      <c r="D7" s="33"/>
      <c r="E7" s="27" t="s">
        <v>4</v>
      </c>
      <c r="F7" s="27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1.4</v>
      </c>
      <c r="E8" s="4">
        <f>D8/C8*100</f>
        <v>1.12540192926045</v>
      </c>
      <c r="F8" s="4">
        <f>D8-C8</f>
        <v>-123</v>
      </c>
    </row>
    <row r="9" spans="1:13" ht="51.75" customHeight="1" x14ac:dyDescent="0.25">
      <c r="A9" s="3">
        <v>2</v>
      </c>
      <c r="B9" s="14" t="s">
        <v>28</v>
      </c>
      <c r="C9" s="27">
        <v>70.400000000000006</v>
      </c>
      <c r="D9" s="27">
        <v>0</v>
      </c>
      <c r="E9" s="27"/>
      <c r="F9" s="27">
        <f t="shared" ref="F9:F44" si="0">D9-C9</f>
        <v>-70.400000000000006</v>
      </c>
    </row>
    <row r="10" spans="1:13" ht="69" customHeight="1" x14ac:dyDescent="0.25">
      <c r="A10" s="3">
        <v>3</v>
      </c>
      <c r="B10" s="14" t="s">
        <v>29</v>
      </c>
      <c r="C10" s="27">
        <v>54</v>
      </c>
      <c r="D10" s="27">
        <v>1.4</v>
      </c>
      <c r="E10" s="27">
        <f t="shared" ref="E10:E44" si="1">D10/C10*100</f>
        <v>2.5925925925925926</v>
      </c>
      <c r="F10" s="27">
        <f t="shared" si="0"/>
        <v>-52.6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5237.3</v>
      </c>
      <c r="E11" s="4">
        <f t="shared" si="1"/>
        <v>12.51077938861458</v>
      </c>
      <c r="F11" s="4">
        <f t="shared" si="0"/>
        <v>-36624.999999999993</v>
      </c>
    </row>
    <row r="12" spans="1:13" ht="81" customHeight="1" x14ac:dyDescent="0.25">
      <c r="A12" s="3">
        <v>5</v>
      </c>
      <c r="B12" s="14" t="s">
        <v>8</v>
      </c>
      <c r="C12" s="27">
        <v>15892.8</v>
      </c>
      <c r="D12" s="27">
        <v>1783.1</v>
      </c>
      <c r="E12" s="27">
        <f t="shared" si="1"/>
        <v>11.219545957918051</v>
      </c>
      <c r="F12" s="27">
        <f t="shared" si="0"/>
        <v>-14109.699999999999</v>
      </c>
    </row>
    <row r="13" spans="1:13" ht="33.75" customHeight="1" x14ac:dyDescent="0.25">
      <c r="A13" s="3">
        <v>6</v>
      </c>
      <c r="B13" s="14" t="s">
        <v>19</v>
      </c>
      <c r="C13" s="27">
        <v>6780.3</v>
      </c>
      <c r="D13" s="27">
        <v>750.2</v>
      </c>
      <c r="E13" s="27">
        <f t="shared" si="1"/>
        <v>11.064407179623322</v>
      </c>
      <c r="F13" s="27">
        <f t="shared" si="0"/>
        <v>-6030.1</v>
      </c>
    </row>
    <row r="14" spans="1:13" ht="110.25" customHeight="1" x14ac:dyDescent="0.25">
      <c r="A14" s="3">
        <v>7</v>
      </c>
      <c r="B14" s="14" t="s">
        <v>32</v>
      </c>
      <c r="C14" s="27">
        <v>0</v>
      </c>
      <c r="D14" s="27">
        <v>1.6</v>
      </c>
      <c r="E14" s="27"/>
      <c r="F14" s="27">
        <f t="shared" si="0"/>
        <v>1.6</v>
      </c>
    </row>
    <row r="15" spans="1:13" ht="52.5" customHeight="1" x14ac:dyDescent="0.25">
      <c r="A15" s="3">
        <v>8</v>
      </c>
      <c r="B15" s="14" t="s">
        <v>16</v>
      </c>
      <c r="C15" s="27">
        <v>394.2</v>
      </c>
      <c r="D15" s="27">
        <v>0</v>
      </c>
      <c r="E15" s="27"/>
      <c r="F15" s="27">
        <f t="shared" si="0"/>
        <v>-394.2</v>
      </c>
    </row>
    <row r="16" spans="1:13" ht="81" customHeight="1" x14ac:dyDescent="0.25">
      <c r="A16" s="3">
        <v>9</v>
      </c>
      <c r="B16" s="14" t="s">
        <v>13</v>
      </c>
      <c r="C16" s="27">
        <v>6748.8</v>
      </c>
      <c r="D16" s="27">
        <v>754</v>
      </c>
      <c r="E16" s="27">
        <f t="shared" si="1"/>
        <v>11.172356567093408</v>
      </c>
      <c r="F16" s="27">
        <f t="shared" si="0"/>
        <v>-5994.8</v>
      </c>
    </row>
    <row r="17" spans="1:6" ht="31.5" customHeight="1" x14ac:dyDescent="0.25">
      <c r="A17" s="3">
        <v>10</v>
      </c>
      <c r="B17" s="14" t="s">
        <v>11</v>
      </c>
      <c r="C17" s="27">
        <v>742.5</v>
      </c>
      <c r="D17" s="27">
        <v>417.2</v>
      </c>
      <c r="E17" s="27">
        <f t="shared" si="1"/>
        <v>56.188552188552187</v>
      </c>
      <c r="F17" s="27">
        <f t="shared" si="0"/>
        <v>-325.3</v>
      </c>
    </row>
    <row r="18" spans="1:6" ht="31.5" customHeight="1" x14ac:dyDescent="0.25">
      <c r="A18" s="3">
        <v>11</v>
      </c>
      <c r="B18" s="14" t="s">
        <v>42</v>
      </c>
      <c r="C18" s="27">
        <v>0</v>
      </c>
      <c r="D18" s="27">
        <v>12</v>
      </c>
      <c r="E18" s="27"/>
      <c r="F18" s="27">
        <f t="shared" si="0"/>
        <v>12</v>
      </c>
    </row>
    <row r="19" spans="1:6" ht="81" customHeight="1" x14ac:dyDescent="0.25">
      <c r="A19" s="3">
        <v>12</v>
      </c>
      <c r="B19" s="14" t="s">
        <v>33</v>
      </c>
      <c r="C19" s="27">
        <v>5585.1</v>
      </c>
      <c r="D19" s="27">
        <v>53.8</v>
      </c>
      <c r="E19" s="27">
        <f t="shared" si="1"/>
        <v>0.96327729136452334</v>
      </c>
      <c r="F19" s="27">
        <f t="shared" si="0"/>
        <v>-5531.3</v>
      </c>
    </row>
    <row r="20" spans="1:6" ht="66" customHeight="1" x14ac:dyDescent="0.25">
      <c r="A20" s="3">
        <v>13</v>
      </c>
      <c r="B20" s="14" t="s">
        <v>17</v>
      </c>
      <c r="C20" s="27">
        <v>5718.6</v>
      </c>
      <c r="D20" s="27">
        <v>1413.2</v>
      </c>
      <c r="E20" s="27">
        <f t="shared" si="1"/>
        <v>24.712342181652851</v>
      </c>
      <c r="F20" s="27">
        <f t="shared" si="0"/>
        <v>-4305.4000000000005</v>
      </c>
    </row>
    <row r="21" spans="1:6" ht="80.25" customHeight="1" x14ac:dyDescent="0.25">
      <c r="A21" s="3">
        <v>14</v>
      </c>
      <c r="B21" s="14" t="s">
        <v>43</v>
      </c>
      <c r="C21" s="27">
        <v>0</v>
      </c>
      <c r="D21" s="27">
        <v>8.4</v>
      </c>
      <c r="E21" s="27"/>
      <c r="F21" s="27">
        <f t="shared" si="0"/>
        <v>8.4</v>
      </c>
    </row>
    <row r="22" spans="1:6" ht="63.75" customHeight="1" x14ac:dyDescent="0.25">
      <c r="A22" s="3">
        <v>15</v>
      </c>
      <c r="B22" s="14" t="s">
        <v>44</v>
      </c>
      <c r="C22" s="27">
        <v>0</v>
      </c>
      <c r="D22" s="27">
        <v>0.3</v>
      </c>
      <c r="E22" s="27"/>
      <c r="F22" s="27">
        <f t="shared" si="0"/>
        <v>0.3</v>
      </c>
    </row>
    <row r="23" spans="1:6" ht="16.5" customHeight="1" x14ac:dyDescent="0.25">
      <c r="A23" s="3">
        <v>16</v>
      </c>
      <c r="B23" s="14" t="s">
        <v>27</v>
      </c>
      <c r="C23" s="27">
        <v>0</v>
      </c>
      <c r="D23" s="27">
        <v>43.5</v>
      </c>
      <c r="E23" s="27"/>
      <c r="F23" s="27">
        <f t="shared" si="0"/>
        <v>43.5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2003736.3</v>
      </c>
      <c r="D24" s="8">
        <f>D25+D26+D27</f>
        <v>210379.69999999998</v>
      </c>
      <c r="E24" s="4">
        <f t="shared" si="1"/>
        <v>10.499370600812091</v>
      </c>
      <c r="F24" s="4">
        <f t="shared" si="0"/>
        <v>-1793356.6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-1.5</v>
      </c>
      <c r="E25" s="27"/>
      <c r="F25" s="27">
        <f t="shared" si="0"/>
        <v>-1.5</v>
      </c>
    </row>
    <row r="26" spans="1:6" ht="31.5" x14ac:dyDescent="0.25">
      <c r="A26" s="3">
        <v>19</v>
      </c>
      <c r="B26" s="15" t="s">
        <v>9</v>
      </c>
      <c r="C26" s="11">
        <v>1988240.5</v>
      </c>
      <c r="D26" s="27">
        <v>223530.4</v>
      </c>
      <c r="E26" s="27">
        <f t="shared" si="1"/>
        <v>11.242623817390299</v>
      </c>
      <c r="F26" s="27">
        <f t="shared" si="0"/>
        <v>-1764710.1</v>
      </c>
    </row>
    <row r="27" spans="1:6" ht="47.25" x14ac:dyDescent="0.25">
      <c r="A27" s="3">
        <v>20</v>
      </c>
      <c r="B27" s="22" t="s">
        <v>10</v>
      </c>
      <c r="C27" s="27">
        <v>15495.8</v>
      </c>
      <c r="D27" s="27">
        <v>-13149.2</v>
      </c>
      <c r="E27" s="27"/>
      <c r="F27" s="27">
        <f t="shared" si="0"/>
        <v>-28645</v>
      </c>
    </row>
    <row r="28" spans="1:6" s="9" customFormat="1" ht="51" customHeight="1" x14ac:dyDescent="0.2">
      <c r="A28" s="7">
        <v>21</v>
      </c>
      <c r="B28" s="21" t="s">
        <v>18</v>
      </c>
      <c r="C28" s="4">
        <f>C29</f>
        <v>1254.7</v>
      </c>
      <c r="D28" s="4">
        <f>D29+D30</f>
        <v>1.4</v>
      </c>
      <c r="E28" s="4">
        <f t="shared" si="1"/>
        <v>0.11158045747987565</v>
      </c>
      <c r="F28" s="4">
        <f t="shared" si="0"/>
        <v>-1253.3</v>
      </c>
    </row>
    <row r="29" spans="1:6" ht="35.25" customHeight="1" x14ac:dyDescent="0.25">
      <c r="A29" s="3">
        <v>22</v>
      </c>
      <c r="B29" s="15" t="s">
        <v>25</v>
      </c>
      <c r="C29" s="27">
        <v>1254.7</v>
      </c>
      <c r="D29" s="27">
        <v>0</v>
      </c>
      <c r="E29" s="27"/>
      <c r="F29" s="27">
        <f t="shared" si="0"/>
        <v>-1254.7</v>
      </c>
    </row>
    <row r="30" spans="1:6" ht="15" customHeight="1" x14ac:dyDescent="0.25">
      <c r="A30" s="3">
        <v>23</v>
      </c>
      <c r="B30" s="15" t="s">
        <v>27</v>
      </c>
      <c r="C30" s="27">
        <v>0</v>
      </c>
      <c r="D30" s="27">
        <v>1.4</v>
      </c>
      <c r="E30" s="27"/>
      <c r="F30" s="27">
        <f t="shared" si="0"/>
        <v>1.4</v>
      </c>
    </row>
    <row r="31" spans="1:6" s="9" customFormat="1" ht="18.75" customHeight="1" x14ac:dyDescent="0.2">
      <c r="A31" s="7">
        <v>24</v>
      </c>
      <c r="B31" s="21" t="s">
        <v>22</v>
      </c>
      <c r="C31" s="4">
        <f>C32+C34</f>
        <v>2885.88</v>
      </c>
      <c r="D31" s="4">
        <f>D32+D33+D34</f>
        <v>0.1</v>
      </c>
      <c r="E31" s="4"/>
      <c r="F31" s="4">
        <f t="shared" si="0"/>
        <v>-2885.78</v>
      </c>
    </row>
    <row r="32" spans="1:6" ht="31.5" x14ac:dyDescent="0.25">
      <c r="A32" s="3">
        <v>25</v>
      </c>
      <c r="B32" s="15" t="s">
        <v>11</v>
      </c>
      <c r="C32" s="27">
        <v>167.08</v>
      </c>
      <c r="D32" s="27">
        <v>0</v>
      </c>
      <c r="E32" s="27"/>
      <c r="F32" s="27">
        <f t="shared" si="0"/>
        <v>-167.08</v>
      </c>
    </row>
    <row r="33" spans="1:6" ht="18" customHeight="1" x14ac:dyDescent="0.25">
      <c r="A33" s="3">
        <v>26</v>
      </c>
      <c r="B33" s="15" t="s">
        <v>45</v>
      </c>
      <c r="C33" s="27">
        <v>0</v>
      </c>
      <c r="D33" s="27">
        <v>0.1</v>
      </c>
      <c r="E33" s="27"/>
      <c r="F33" s="27">
        <f t="shared" si="0"/>
        <v>0.1</v>
      </c>
    </row>
    <row r="34" spans="1:6" ht="18.75" customHeight="1" x14ac:dyDescent="0.25">
      <c r="A34" s="3">
        <v>27</v>
      </c>
      <c r="B34" s="15" t="s">
        <v>12</v>
      </c>
      <c r="C34" s="27">
        <v>2718.8</v>
      </c>
      <c r="D34" s="27">
        <v>0</v>
      </c>
      <c r="E34" s="27"/>
      <c r="F34" s="27">
        <f t="shared" si="0"/>
        <v>-2718.8</v>
      </c>
    </row>
    <row r="35" spans="1:6" s="9" customFormat="1" ht="31.5" x14ac:dyDescent="0.2">
      <c r="A35" s="7">
        <v>28</v>
      </c>
      <c r="B35" s="21" t="s">
        <v>23</v>
      </c>
      <c r="C35" s="4">
        <f>C36+C37+C38+C39+C40+C41</f>
        <v>12983.500000000002</v>
      </c>
      <c r="D35" s="4">
        <f>D36+D37+D38+D39+D40+D41</f>
        <v>2239.7000000000003</v>
      </c>
      <c r="E35" s="4">
        <f t="shared" si="1"/>
        <v>17.250356221357876</v>
      </c>
      <c r="F35" s="4">
        <f t="shared" si="0"/>
        <v>-10743.800000000001</v>
      </c>
    </row>
    <row r="36" spans="1:6" ht="99.75" customHeight="1" x14ac:dyDescent="0.25">
      <c r="A36" s="3">
        <v>29</v>
      </c>
      <c r="B36" s="14" t="s">
        <v>14</v>
      </c>
      <c r="C36" s="27">
        <v>99.2</v>
      </c>
      <c r="D36" s="27">
        <v>14.4</v>
      </c>
      <c r="E36" s="27">
        <f t="shared" si="1"/>
        <v>14.516129032258066</v>
      </c>
      <c r="F36" s="27">
        <f t="shared" si="0"/>
        <v>-84.8</v>
      </c>
    </row>
    <row r="37" spans="1:6" ht="79.5" customHeight="1" x14ac:dyDescent="0.25">
      <c r="A37" s="3">
        <v>30</v>
      </c>
      <c r="B37" s="14" t="s">
        <v>24</v>
      </c>
      <c r="C37" s="27">
        <v>10957.7</v>
      </c>
      <c r="D37" s="27">
        <v>1874</v>
      </c>
      <c r="E37" s="27">
        <f t="shared" si="1"/>
        <v>17.102129096434471</v>
      </c>
      <c r="F37" s="27">
        <f t="shared" si="0"/>
        <v>-9083.7000000000007</v>
      </c>
    </row>
    <row r="38" spans="1:6" ht="18" customHeight="1" x14ac:dyDescent="0.25">
      <c r="A38" s="3">
        <v>31</v>
      </c>
      <c r="B38" s="14" t="s">
        <v>31</v>
      </c>
      <c r="C38" s="27">
        <v>0</v>
      </c>
      <c r="D38" s="27">
        <v>1.4</v>
      </c>
      <c r="E38" s="27"/>
      <c r="F38" s="27">
        <f t="shared" si="0"/>
        <v>1.4</v>
      </c>
    </row>
    <row r="39" spans="1:6" ht="79.5" customHeight="1" x14ac:dyDescent="0.25">
      <c r="A39" s="3">
        <v>32</v>
      </c>
      <c r="B39" s="14" t="s">
        <v>38</v>
      </c>
      <c r="C39" s="27">
        <v>0</v>
      </c>
      <c r="D39" s="27">
        <v>237.5</v>
      </c>
      <c r="E39" s="27"/>
      <c r="F39" s="27">
        <f t="shared" si="0"/>
        <v>237.5</v>
      </c>
    </row>
    <row r="40" spans="1:6" ht="64.5" customHeight="1" x14ac:dyDescent="0.25">
      <c r="A40" s="3">
        <v>33</v>
      </c>
      <c r="B40" s="15" t="s">
        <v>30</v>
      </c>
      <c r="C40" s="27">
        <v>1026.5999999999999</v>
      </c>
      <c r="D40" s="27">
        <v>112.4</v>
      </c>
      <c r="E40" s="27">
        <f t="shared" si="1"/>
        <v>10.948762906682253</v>
      </c>
      <c r="F40" s="27">
        <f t="shared" si="0"/>
        <v>-914.19999999999993</v>
      </c>
    </row>
    <row r="41" spans="1:6" ht="19.5" customHeight="1" x14ac:dyDescent="0.25">
      <c r="A41" s="3">
        <v>34</v>
      </c>
      <c r="B41" s="14" t="s">
        <v>12</v>
      </c>
      <c r="C41" s="27">
        <v>900</v>
      </c>
      <c r="D41" s="27">
        <v>0</v>
      </c>
      <c r="E41" s="27"/>
      <c r="F41" s="27">
        <f t="shared" si="0"/>
        <v>-900</v>
      </c>
    </row>
    <row r="42" spans="1:6" s="9" customFormat="1" ht="31.5" x14ac:dyDescent="0.2">
      <c r="A42" s="7">
        <v>35</v>
      </c>
      <c r="B42" s="21" t="s">
        <v>26</v>
      </c>
      <c r="C42" s="5">
        <f>C43+C44</f>
        <v>3290</v>
      </c>
      <c r="D42" s="5">
        <f>D43+D44</f>
        <v>0</v>
      </c>
      <c r="E42" s="4"/>
      <c r="F42" s="4">
        <f t="shared" si="0"/>
        <v>-3290</v>
      </c>
    </row>
    <row r="43" spans="1:6" ht="31.5" x14ac:dyDescent="0.25">
      <c r="A43" s="3">
        <v>36</v>
      </c>
      <c r="B43" s="14" t="s">
        <v>15</v>
      </c>
      <c r="C43" s="6">
        <v>350</v>
      </c>
      <c r="D43" s="6">
        <v>0</v>
      </c>
      <c r="E43" s="27">
        <f t="shared" si="1"/>
        <v>0</v>
      </c>
      <c r="F43" s="27">
        <f t="shared" si="0"/>
        <v>-350</v>
      </c>
    </row>
    <row r="44" spans="1:6" ht="84.75" customHeight="1" x14ac:dyDescent="0.25">
      <c r="A44" s="3">
        <v>37</v>
      </c>
      <c r="B44" s="14" t="s">
        <v>24</v>
      </c>
      <c r="C44" s="6">
        <v>2940</v>
      </c>
      <c r="D44" s="6">
        <v>0</v>
      </c>
      <c r="E44" s="27">
        <f t="shared" si="1"/>
        <v>0</v>
      </c>
      <c r="F44" s="27">
        <f t="shared" si="0"/>
        <v>-2940</v>
      </c>
    </row>
    <row r="45" spans="1:6" x14ac:dyDescent="0.25"/>
    <row r="46" spans="1:6" x14ac:dyDescent="0.25"/>
    <row r="47" spans="1:6" x14ac:dyDescent="0.25"/>
    <row r="48" spans="1:6" x14ac:dyDescent="0.25"/>
    <row r="49" spans="1:13" x14ac:dyDescent="0.25"/>
    <row r="50" spans="1:13" x14ac:dyDescent="0.25"/>
    <row r="51" spans="1:13" x14ac:dyDescent="0.25"/>
    <row r="52" spans="1:13" x14ac:dyDescent="0.25"/>
    <row r="53" spans="1:13" s="13" customFormat="1" x14ac:dyDescent="0.25">
      <c r="A53" s="16"/>
      <c r="B53" s="19"/>
      <c r="C53" s="17"/>
      <c r="D53" s="17"/>
      <c r="E53" s="17"/>
      <c r="F53" s="17"/>
      <c r="G53" s="1"/>
      <c r="H53" s="1"/>
      <c r="I53" s="1"/>
      <c r="J53" s="1"/>
      <c r="K53" s="1"/>
      <c r="L53" s="1"/>
      <c r="M53" s="1"/>
    </row>
    <row r="54" spans="1:13" s="13" customFormat="1" x14ac:dyDescent="0.25">
      <c r="A54" s="16"/>
      <c r="B54" s="19"/>
      <c r="C54" s="17"/>
      <c r="D54" s="17"/>
      <c r="E54" s="17"/>
      <c r="F54" s="17"/>
      <c r="G54" s="1"/>
      <c r="H54" s="1"/>
      <c r="I54" s="1"/>
      <c r="J54" s="1"/>
      <c r="K54" s="1"/>
      <c r="L54" s="1"/>
      <c r="M54" s="1"/>
    </row>
    <row r="55" spans="1:13" s="13" customFormat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6" customFormat="1" x14ac:dyDescent="0.25"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6" customFormat="1" x14ac:dyDescent="0.25"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6" customFormat="1" x14ac:dyDescent="0.25"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workbookViewId="0">
      <selection activeCell="F40" sqref="F40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0" t="s">
        <v>34</v>
      </c>
      <c r="B2" s="30"/>
      <c r="C2" s="30"/>
      <c r="D2" s="30"/>
      <c r="E2" s="30"/>
      <c r="F2" s="30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1" t="s">
        <v>0</v>
      </c>
      <c r="B5" s="32" t="s">
        <v>1</v>
      </c>
      <c r="C5" s="33" t="s">
        <v>36</v>
      </c>
      <c r="D5" s="33" t="s">
        <v>35</v>
      </c>
      <c r="E5" s="33"/>
      <c r="F5" s="33"/>
    </row>
    <row r="6" spans="1:13" ht="36" customHeight="1" x14ac:dyDescent="0.25">
      <c r="A6" s="31"/>
      <c r="B6" s="32"/>
      <c r="C6" s="33"/>
      <c r="D6" s="33" t="s">
        <v>2</v>
      </c>
      <c r="E6" s="33" t="s">
        <v>3</v>
      </c>
      <c r="F6" s="33"/>
    </row>
    <row r="7" spans="1:13" ht="21" customHeight="1" x14ac:dyDescent="0.25">
      <c r="A7" s="31"/>
      <c r="B7" s="32"/>
      <c r="C7" s="33"/>
      <c r="D7" s="33"/>
      <c r="E7" s="23" t="s">
        <v>4</v>
      </c>
      <c r="F7" s="23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0.2</v>
      </c>
      <c r="E8" s="4">
        <f>D8/C8*100</f>
        <v>0.16077170418006431</v>
      </c>
      <c r="F8" s="4">
        <f>D8-C8</f>
        <v>-124.2</v>
      </c>
    </row>
    <row r="9" spans="1:13" ht="51.75" customHeight="1" x14ac:dyDescent="0.25">
      <c r="A9" s="3">
        <v>2</v>
      </c>
      <c r="B9" s="14" t="s">
        <v>28</v>
      </c>
      <c r="C9" s="26">
        <v>70.400000000000006</v>
      </c>
      <c r="D9" s="26">
        <v>0</v>
      </c>
      <c r="E9" s="26"/>
      <c r="F9" s="26">
        <f t="shared" ref="F9:F40" si="0">D9-C9</f>
        <v>-70.400000000000006</v>
      </c>
    </row>
    <row r="10" spans="1:13" ht="69" customHeight="1" x14ac:dyDescent="0.25">
      <c r="A10" s="3">
        <v>3</v>
      </c>
      <c r="B10" s="14" t="s">
        <v>29</v>
      </c>
      <c r="C10" s="26">
        <v>54</v>
      </c>
      <c r="D10" s="26">
        <v>0.2</v>
      </c>
      <c r="E10" s="26">
        <f t="shared" ref="E10:E36" si="1">D10/C10*100</f>
        <v>0.37037037037037041</v>
      </c>
      <c r="F10" s="26">
        <f t="shared" si="0"/>
        <v>-53.8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C12+C13+C14+C15+C16+C17+C18+C19+C20+C21</f>
        <v>41862.299999999996</v>
      </c>
      <c r="D11" s="4">
        <f>D12+D13+D14+D15+D16+D17+D18+D19+D20+D21</f>
        <v>2788.3999999999992</v>
      </c>
      <c r="E11" s="4">
        <f t="shared" si="1"/>
        <v>6.6608858089498177</v>
      </c>
      <c r="F11" s="4">
        <f t="shared" si="0"/>
        <v>-39073.899999999994</v>
      </c>
    </row>
    <row r="12" spans="1:13" ht="81" customHeight="1" x14ac:dyDescent="0.25">
      <c r="A12" s="3">
        <v>5</v>
      </c>
      <c r="B12" s="14" t="s">
        <v>8</v>
      </c>
      <c r="C12" s="26">
        <v>15892.8</v>
      </c>
      <c r="D12" s="26">
        <v>1316.8</v>
      </c>
      <c r="E12" s="26">
        <f t="shared" si="1"/>
        <v>8.2855129366757279</v>
      </c>
      <c r="F12" s="26">
        <f t="shared" si="0"/>
        <v>-14576</v>
      </c>
    </row>
    <row r="13" spans="1:13" ht="33.75" customHeight="1" x14ac:dyDescent="0.25">
      <c r="A13" s="3">
        <v>6</v>
      </c>
      <c r="B13" s="14" t="s">
        <v>19</v>
      </c>
      <c r="C13" s="26">
        <v>6780.3</v>
      </c>
      <c r="D13" s="26">
        <v>312.3</v>
      </c>
      <c r="E13" s="26">
        <f t="shared" si="1"/>
        <v>4.6059908853590548</v>
      </c>
      <c r="F13" s="26">
        <f t="shared" si="0"/>
        <v>-6468</v>
      </c>
    </row>
    <row r="14" spans="1:13" ht="110.25" customHeight="1" x14ac:dyDescent="0.25">
      <c r="A14" s="3">
        <v>7</v>
      </c>
      <c r="B14" s="14" t="s">
        <v>32</v>
      </c>
      <c r="C14" s="26">
        <v>0</v>
      </c>
      <c r="D14" s="26">
        <v>1.6</v>
      </c>
      <c r="E14" s="26"/>
      <c r="F14" s="26">
        <f t="shared" si="0"/>
        <v>1.6</v>
      </c>
    </row>
    <row r="15" spans="1:13" ht="52.5" customHeight="1" x14ac:dyDescent="0.25">
      <c r="A15" s="3">
        <v>8</v>
      </c>
      <c r="B15" s="14" t="s">
        <v>16</v>
      </c>
      <c r="C15" s="26">
        <v>394.2</v>
      </c>
      <c r="D15" s="26">
        <v>0</v>
      </c>
      <c r="E15" s="26"/>
      <c r="F15" s="26">
        <f t="shared" si="0"/>
        <v>-394.2</v>
      </c>
    </row>
    <row r="16" spans="1:13" ht="81" customHeight="1" x14ac:dyDescent="0.25">
      <c r="A16" s="3">
        <v>9</v>
      </c>
      <c r="B16" s="14" t="s">
        <v>13</v>
      </c>
      <c r="C16" s="26">
        <v>6748.8</v>
      </c>
      <c r="D16" s="26">
        <v>392.8</v>
      </c>
      <c r="E16" s="26">
        <f t="shared" si="1"/>
        <v>5.8202939781887144</v>
      </c>
      <c r="F16" s="26">
        <f t="shared" si="0"/>
        <v>-6356</v>
      </c>
    </row>
    <row r="17" spans="1:6" ht="31.5" customHeight="1" x14ac:dyDescent="0.25">
      <c r="A17" s="3">
        <v>10</v>
      </c>
      <c r="B17" s="14" t="s">
        <v>11</v>
      </c>
      <c r="C17" s="26">
        <v>742.5</v>
      </c>
      <c r="D17" s="26">
        <v>125.9</v>
      </c>
      <c r="E17" s="26">
        <f t="shared" si="1"/>
        <v>16.956228956228959</v>
      </c>
      <c r="F17" s="26">
        <f t="shared" si="0"/>
        <v>-616.6</v>
      </c>
    </row>
    <row r="18" spans="1:6" ht="81" customHeight="1" x14ac:dyDescent="0.25">
      <c r="A18" s="3">
        <v>11</v>
      </c>
      <c r="B18" s="14" t="s">
        <v>33</v>
      </c>
      <c r="C18" s="26">
        <v>5585.1</v>
      </c>
      <c r="D18" s="26">
        <v>26.4</v>
      </c>
      <c r="E18" s="26">
        <f t="shared" si="1"/>
        <v>0.47268625449857649</v>
      </c>
      <c r="F18" s="26">
        <f t="shared" si="0"/>
        <v>-5558.7000000000007</v>
      </c>
    </row>
    <row r="19" spans="1:6" ht="66" customHeight="1" x14ac:dyDescent="0.25">
      <c r="A19" s="3">
        <v>12</v>
      </c>
      <c r="B19" s="14" t="s">
        <v>17</v>
      </c>
      <c r="C19" s="26">
        <v>5718.6</v>
      </c>
      <c r="D19" s="26">
        <v>523.79999999999995</v>
      </c>
      <c r="E19" s="26">
        <f t="shared" si="1"/>
        <v>9.1595845136921614</v>
      </c>
      <c r="F19" s="26">
        <f t="shared" si="0"/>
        <v>-5194.8</v>
      </c>
    </row>
    <row r="20" spans="1:6" ht="80.25" customHeight="1" x14ac:dyDescent="0.25">
      <c r="A20" s="3">
        <v>13</v>
      </c>
      <c r="B20" s="14" t="s">
        <v>37</v>
      </c>
      <c r="C20" s="26">
        <v>0</v>
      </c>
      <c r="D20" s="26">
        <v>4.2</v>
      </c>
      <c r="E20" s="26"/>
      <c r="F20" s="26">
        <f t="shared" si="0"/>
        <v>4.2</v>
      </c>
    </row>
    <row r="21" spans="1:6" ht="16.5" customHeight="1" x14ac:dyDescent="0.25">
      <c r="A21" s="3">
        <v>14</v>
      </c>
      <c r="B21" s="14" t="s">
        <v>27</v>
      </c>
      <c r="C21" s="26">
        <v>0</v>
      </c>
      <c r="D21" s="26">
        <v>84.6</v>
      </c>
      <c r="E21" s="26"/>
      <c r="F21" s="26">
        <f t="shared" si="0"/>
        <v>84.6</v>
      </c>
    </row>
    <row r="22" spans="1:6" s="9" customFormat="1" ht="19.5" customHeight="1" x14ac:dyDescent="0.2">
      <c r="A22" s="7">
        <v>15</v>
      </c>
      <c r="B22" s="21" t="s">
        <v>21</v>
      </c>
      <c r="C22" s="8">
        <f>C23+C24+C25</f>
        <v>1968968.6</v>
      </c>
      <c r="D22" s="8">
        <f>D23+D24+D25</f>
        <v>60199.399999999994</v>
      </c>
      <c r="E22" s="4">
        <f t="shared" si="1"/>
        <v>3.0574078225523755</v>
      </c>
      <c r="F22" s="4">
        <f t="shared" si="0"/>
        <v>-1908769.2000000002</v>
      </c>
    </row>
    <row r="23" spans="1:6" ht="15.75" customHeight="1" x14ac:dyDescent="0.25">
      <c r="A23" s="3">
        <v>16</v>
      </c>
      <c r="B23" s="14" t="s">
        <v>27</v>
      </c>
      <c r="C23" s="12">
        <v>0</v>
      </c>
      <c r="D23" s="12">
        <v>-1.5</v>
      </c>
      <c r="E23" s="26"/>
      <c r="F23" s="26">
        <f t="shared" si="0"/>
        <v>-1.5</v>
      </c>
    </row>
    <row r="24" spans="1:6" ht="31.5" x14ac:dyDescent="0.25">
      <c r="A24" s="3">
        <v>17</v>
      </c>
      <c r="B24" s="15" t="s">
        <v>9</v>
      </c>
      <c r="C24" s="11">
        <v>1968968.6</v>
      </c>
      <c r="D24" s="26">
        <v>88845.9</v>
      </c>
      <c r="E24" s="26">
        <f t="shared" si="1"/>
        <v>4.5123065954429133</v>
      </c>
      <c r="F24" s="26">
        <f t="shared" si="0"/>
        <v>-1880122.7000000002</v>
      </c>
    </row>
    <row r="25" spans="1:6" ht="47.25" x14ac:dyDescent="0.25">
      <c r="A25" s="3">
        <v>18</v>
      </c>
      <c r="B25" s="22" t="s">
        <v>10</v>
      </c>
      <c r="C25" s="26">
        <v>0</v>
      </c>
      <c r="D25" s="26">
        <v>-28645</v>
      </c>
      <c r="E25" s="26"/>
      <c r="F25" s="26">
        <f t="shared" si="0"/>
        <v>-28645</v>
      </c>
    </row>
    <row r="26" spans="1:6" s="9" customFormat="1" ht="51" customHeight="1" x14ac:dyDescent="0.2">
      <c r="A26" s="7">
        <v>19</v>
      </c>
      <c r="B26" s="21" t="s">
        <v>18</v>
      </c>
      <c r="C26" s="4">
        <f>C27</f>
        <v>1254.7</v>
      </c>
      <c r="D26" s="4">
        <f>D27</f>
        <v>0</v>
      </c>
      <c r="E26" s="4"/>
      <c r="F26" s="4">
        <f t="shared" si="0"/>
        <v>-1254.7</v>
      </c>
    </row>
    <row r="27" spans="1:6" ht="35.25" customHeight="1" x14ac:dyDescent="0.25">
      <c r="A27" s="3">
        <v>20</v>
      </c>
      <c r="B27" s="15" t="s">
        <v>25</v>
      </c>
      <c r="C27" s="26">
        <v>1254.7</v>
      </c>
      <c r="D27" s="26">
        <v>0</v>
      </c>
      <c r="E27" s="26"/>
      <c r="F27" s="26">
        <f t="shared" si="0"/>
        <v>-1254.7</v>
      </c>
    </row>
    <row r="28" spans="1:6" s="9" customFormat="1" ht="18.75" customHeight="1" x14ac:dyDescent="0.2">
      <c r="A28" s="7">
        <v>21</v>
      </c>
      <c r="B28" s="21" t="s">
        <v>22</v>
      </c>
      <c r="C28" s="4">
        <f>C29+C30</f>
        <v>2885.88</v>
      </c>
      <c r="D28" s="4">
        <f>D29+D30</f>
        <v>0</v>
      </c>
      <c r="E28" s="4"/>
      <c r="F28" s="4">
        <f t="shared" si="0"/>
        <v>-2885.88</v>
      </c>
    </row>
    <row r="29" spans="1:6" ht="31.5" x14ac:dyDescent="0.25">
      <c r="A29" s="3">
        <v>22</v>
      </c>
      <c r="B29" s="15" t="s">
        <v>11</v>
      </c>
      <c r="C29" s="26">
        <v>167.08</v>
      </c>
      <c r="D29" s="26">
        <v>0</v>
      </c>
      <c r="E29" s="26"/>
      <c r="F29" s="26">
        <f t="shared" si="0"/>
        <v>-167.08</v>
      </c>
    </row>
    <row r="30" spans="1:6" ht="18.75" customHeight="1" x14ac:dyDescent="0.25">
      <c r="A30" s="3">
        <v>23</v>
      </c>
      <c r="B30" s="15" t="s">
        <v>12</v>
      </c>
      <c r="C30" s="26">
        <v>2718.8</v>
      </c>
      <c r="D30" s="26">
        <v>0</v>
      </c>
      <c r="E30" s="26"/>
      <c r="F30" s="26">
        <f t="shared" si="0"/>
        <v>-2718.8</v>
      </c>
    </row>
    <row r="31" spans="1:6" s="9" customFormat="1" ht="31.5" x14ac:dyDescent="0.2">
      <c r="A31" s="7">
        <v>24</v>
      </c>
      <c r="B31" s="21" t="s">
        <v>23</v>
      </c>
      <c r="C31" s="4">
        <f>C32+C33+C34+C35+C36+C37</f>
        <v>12983.500000000002</v>
      </c>
      <c r="D31" s="4">
        <f>D32+D33+D34+D35+D36+D37</f>
        <v>1165.6999999999998</v>
      </c>
      <c r="E31" s="4">
        <f t="shared" si="1"/>
        <v>8.9783186351908171</v>
      </c>
      <c r="F31" s="4">
        <f t="shared" si="0"/>
        <v>-11817.800000000003</v>
      </c>
    </row>
    <row r="32" spans="1:6" ht="99.75" customHeight="1" x14ac:dyDescent="0.25">
      <c r="A32" s="3">
        <v>25</v>
      </c>
      <c r="B32" s="14" t="s">
        <v>14</v>
      </c>
      <c r="C32" s="26">
        <v>99.2</v>
      </c>
      <c r="D32" s="26">
        <v>6.4</v>
      </c>
      <c r="E32" s="26">
        <f t="shared" si="1"/>
        <v>6.4516129032258061</v>
      </c>
      <c r="F32" s="26">
        <f t="shared" si="0"/>
        <v>-92.8</v>
      </c>
    </row>
    <row r="33" spans="1:6" ht="79.5" customHeight="1" x14ac:dyDescent="0.25">
      <c r="A33" s="3">
        <v>26</v>
      </c>
      <c r="B33" s="14" t="s">
        <v>24</v>
      </c>
      <c r="C33" s="26">
        <v>10957.7</v>
      </c>
      <c r="D33" s="26">
        <v>901.3</v>
      </c>
      <c r="E33" s="26">
        <f t="shared" si="1"/>
        <v>8.2252662511293408</v>
      </c>
      <c r="F33" s="26">
        <f t="shared" si="0"/>
        <v>-10056.400000000001</v>
      </c>
    </row>
    <row r="34" spans="1:6" ht="18" customHeight="1" x14ac:dyDescent="0.25">
      <c r="A34" s="3">
        <v>27</v>
      </c>
      <c r="B34" s="14" t="s">
        <v>31</v>
      </c>
      <c r="C34" s="26">
        <v>0</v>
      </c>
      <c r="D34" s="26">
        <v>1.4</v>
      </c>
      <c r="E34" s="26"/>
      <c r="F34" s="26">
        <f t="shared" si="0"/>
        <v>1.4</v>
      </c>
    </row>
    <row r="35" spans="1:6" ht="79.5" customHeight="1" x14ac:dyDescent="0.25">
      <c r="A35" s="3">
        <v>28</v>
      </c>
      <c r="B35" s="14" t="s">
        <v>38</v>
      </c>
      <c r="C35" s="26">
        <v>0</v>
      </c>
      <c r="D35" s="26">
        <v>237.5</v>
      </c>
      <c r="E35" s="26"/>
      <c r="F35" s="26">
        <f t="shared" si="0"/>
        <v>237.5</v>
      </c>
    </row>
    <row r="36" spans="1:6" ht="64.5" customHeight="1" x14ac:dyDescent="0.25">
      <c r="A36" s="3">
        <v>29</v>
      </c>
      <c r="B36" s="15" t="s">
        <v>30</v>
      </c>
      <c r="C36" s="26">
        <v>1026.5999999999999</v>
      </c>
      <c r="D36" s="26">
        <v>19.100000000000001</v>
      </c>
      <c r="E36" s="26">
        <f t="shared" si="1"/>
        <v>1.8605104227547247</v>
      </c>
      <c r="F36" s="26">
        <f t="shared" si="0"/>
        <v>-1007.4999999999999</v>
      </c>
    </row>
    <row r="37" spans="1:6" ht="19.5" customHeight="1" x14ac:dyDescent="0.25">
      <c r="A37" s="3">
        <v>30</v>
      </c>
      <c r="B37" s="14" t="s">
        <v>12</v>
      </c>
      <c r="C37" s="26">
        <v>900</v>
      </c>
      <c r="D37" s="26">
        <v>0</v>
      </c>
      <c r="E37" s="26"/>
      <c r="F37" s="26">
        <f t="shared" si="0"/>
        <v>-900</v>
      </c>
    </row>
    <row r="38" spans="1:6" s="9" customFormat="1" ht="31.5" x14ac:dyDescent="0.2">
      <c r="A38" s="7">
        <v>31</v>
      </c>
      <c r="B38" s="21" t="s">
        <v>26</v>
      </c>
      <c r="C38" s="5">
        <f>C39+C40</f>
        <v>3290</v>
      </c>
      <c r="D38" s="5">
        <f>D39+D40</f>
        <v>0</v>
      </c>
      <c r="E38" s="4"/>
      <c r="F38" s="4">
        <f t="shared" si="0"/>
        <v>-3290</v>
      </c>
    </row>
    <row r="39" spans="1:6" ht="31.5" x14ac:dyDescent="0.25">
      <c r="A39" s="3">
        <v>32</v>
      </c>
      <c r="B39" s="14" t="s">
        <v>15</v>
      </c>
      <c r="C39" s="6">
        <v>350</v>
      </c>
      <c r="D39" s="6">
        <v>0</v>
      </c>
      <c r="E39" s="26"/>
      <c r="F39" s="26">
        <f t="shared" si="0"/>
        <v>-350</v>
      </c>
    </row>
    <row r="40" spans="1:6" ht="84.75" customHeight="1" x14ac:dyDescent="0.25">
      <c r="A40" s="3">
        <v>33</v>
      </c>
      <c r="B40" s="14" t="s">
        <v>24</v>
      </c>
      <c r="C40" s="6">
        <v>2940</v>
      </c>
      <c r="D40" s="6">
        <v>0</v>
      </c>
      <c r="E40" s="26"/>
      <c r="F40" s="26">
        <f t="shared" si="0"/>
        <v>-2940</v>
      </c>
    </row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1:13" s="13" customFormat="1" x14ac:dyDescent="0.25">
      <c r="A49" s="16"/>
      <c r="B49" s="19"/>
      <c r="C49" s="17"/>
      <c r="D49" s="17"/>
      <c r="E49" s="17"/>
      <c r="F49" s="17"/>
      <c r="G49" s="1"/>
      <c r="H49" s="1"/>
      <c r="I49" s="1"/>
      <c r="J49" s="1"/>
      <c r="K49" s="1"/>
      <c r="L49" s="1"/>
      <c r="M49" s="1"/>
    </row>
    <row r="50" spans="1:13" s="13" customFormat="1" x14ac:dyDescent="0.25">
      <c r="A50" s="16"/>
      <c r="B50" s="19"/>
      <c r="C50" s="17"/>
      <c r="D50" s="17"/>
      <c r="E50" s="17"/>
      <c r="F50" s="17"/>
      <c r="G50" s="1"/>
      <c r="H50" s="1"/>
      <c r="I50" s="1"/>
      <c r="J50" s="1"/>
      <c r="K50" s="1"/>
      <c r="L50" s="1"/>
      <c r="M50" s="1"/>
    </row>
    <row r="51" spans="1:13" s="13" customFormat="1" x14ac:dyDescent="0.25">
      <c r="A51" s="16"/>
      <c r="B51" s="19"/>
      <c r="C51" s="17"/>
      <c r="D51" s="17"/>
      <c r="E51" s="17"/>
      <c r="F51" s="17"/>
      <c r="G51" s="1"/>
      <c r="H51" s="1"/>
      <c r="I51" s="1"/>
      <c r="J51" s="1"/>
      <c r="K51" s="1"/>
      <c r="L51" s="1"/>
      <c r="M51" s="1"/>
    </row>
    <row r="52" spans="1:13" s="13" customFormat="1" x14ac:dyDescent="0.25">
      <c r="A52" s="16"/>
      <c r="B52" s="19"/>
      <c r="C52" s="17"/>
      <c r="D52" s="17"/>
      <c r="E52" s="17"/>
      <c r="F52" s="17"/>
      <c r="G52" s="1"/>
      <c r="H52" s="1"/>
      <c r="I52" s="1"/>
      <c r="J52" s="1"/>
      <c r="K52" s="1"/>
      <c r="L52" s="1"/>
      <c r="M52" s="1"/>
    </row>
    <row r="53" spans="1:13" s="13" customFormat="1" x14ac:dyDescent="0.25">
      <c r="A53" s="16"/>
      <c r="B53" s="19"/>
      <c r="C53" s="17"/>
      <c r="D53" s="17"/>
      <c r="E53" s="17"/>
      <c r="F53" s="17"/>
      <c r="G53" s="1"/>
      <c r="H53" s="1"/>
      <c r="I53" s="1"/>
      <c r="J53" s="1"/>
      <c r="K53" s="1"/>
      <c r="L53" s="1"/>
      <c r="M53" s="1"/>
    </row>
    <row r="54" spans="1:13" s="13" customFormat="1" x14ac:dyDescent="0.25">
      <c r="A54" s="16"/>
      <c r="B54" s="19"/>
      <c r="C54" s="17"/>
      <c r="D54" s="17"/>
      <c r="E54" s="17"/>
      <c r="F54" s="17"/>
      <c r="G54" s="1"/>
      <c r="H54" s="1"/>
      <c r="I54" s="1"/>
      <c r="J54" s="1"/>
      <c r="K54" s="1"/>
      <c r="L54" s="1"/>
      <c r="M54" s="1"/>
    </row>
    <row r="55" spans="1:13" s="13" customFormat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01.05.2021           </vt:lpstr>
      <vt:lpstr>на 01.04.2021          </vt:lpstr>
      <vt:lpstr>на 01.03.2021          </vt:lpstr>
      <vt:lpstr>на 01.02.2021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2021-05-05T02:37:51Z</cp:lastPrinted>
  <dcterms:created xsi:type="dcterms:W3CDTF">2013-06-21T00:40:31Z</dcterms:created>
  <dcterms:modified xsi:type="dcterms:W3CDTF">2021-05-05T02:40:55Z</dcterms:modified>
</cp:coreProperties>
</file>