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9035" windowHeight="9210"/>
  </bookViews>
  <sheets>
    <sheet name="на 01.04.2022    " sheetId="92" r:id="rId1"/>
    <sheet name="на 01.03.2022   " sheetId="91" r:id="rId2"/>
    <sheet name="на 01.02.2022   " sheetId="90" r:id="rId3"/>
  </sheets>
  <calcPr calcId="145621"/>
</workbook>
</file>

<file path=xl/calcChain.xml><?xml version="1.0" encoding="utf-8"?>
<calcChain xmlns="http://schemas.openxmlformats.org/spreadsheetml/2006/main">
  <c r="F47" i="92" l="1"/>
  <c r="F46" i="92"/>
  <c r="F45" i="92"/>
  <c r="F44" i="92"/>
  <c r="F43" i="92"/>
  <c r="F42" i="92"/>
  <c r="F41" i="92"/>
  <c r="F40" i="92"/>
  <c r="F39" i="92"/>
  <c r="F38" i="92"/>
  <c r="F37" i="92"/>
  <c r="F36" i="92"/>
  <c r="F35" i="92"/>
  <c r="F34" i="92"/>
  <c r="F33" i="92"/>
  <c r="F32" i="92"/>
  <c r="F31" i="92"/>
  <c r="F30" i="92"/>
  <c r="F29" i="92"/>
  <c r="F28" i="92"/>
  <c r="F27" i="92"/>
  <c r="F26" i="92"/>
  <c r="F25" i="92"/>
  <c r="F24" i="92"/>
  <c r="F23" i="92"/>
  <c r="F22" i="92"/>
  <c r="F21" i="92"/>
  <c r="F20" i="92"/>
  <c r="F19" i="92"/>
  <c r="F18" i="92"/>
  <c r="F17" i="92"/>
  <c r="F16" i="92"/>
  <c r="F15" i="92"/>
  <c r="F14" i="92"/>
  <c r="F13" i="92"/>
  <c r="F12" i="92"/>
  <c r="F10" i="92"/>
  <c r="F9" i="92"/>
  <c r="E47" i="92"/>
  <c r="E46" i="92"/>
  <c r="E45" i="92"/>
  <c r="E40" i="92"/>
  <c r="E38" i="92"/>
  <c r="E37" i="92"/>
  <c r="E36" i="92"/>
  <c r="E32" i="92"/>
  <c r="E31" i="92"/>
  <c r="E29" i="92"/>
  <c r="E28" i="92"/>
  <c r="E27" i="92"/>
  <c r="E26" i="92"/>
  <c r="E24" i="92"/>
  <c r="E19" i="92"/>
  <c r="E18" i="92"/>
  <c r="E17" i="92"/>
  <c r="E16" i="92"/>
  <c r="E13" i="92"/>
  <c r="E12" i="92"/>
  <c r="E9" i="92"/>
  <c r="D36" i="92"/>
  <c r="D31" i="92"/>
  <c r="D24" i="92"/>
  <c r="D11" i="92"/>
  <c r="D45" i="92" l="1"/>
  <c r="C45" i="92"/>
  <c r="D43" i="92"/>
  <c r="C43" i="92"/>
  <c r="C36" i="92"/>
  <c r="C31" i="92"/>
  <c r="D28" i="92"/>
  <c r="C28" i="92"/>
  <c r="C24" i="92"/>
  <c r="C11" i="92"/>
  <c r="D8" i="92"/>
  <c r="C8" i="92"/>
  <c r="F11" i="92" l="1"/>
  <c r="E11" i="92"/>
  <c r="E8" i="92"/>
  <c r="F8" i="92"/>
  <c r="F43" i="91"/>
  <c r="F42" i="91"/>
  <c r="F41" i="91"/>
  <c r="F40" i="91"/>
  <c r="F39" i="91"/>
  <c r="F38" i="91"/>
  <c r="F37" i="91"/>
  <c r="F36" i="91"/>
  <c r="F35" i="91"/>
  <c r="F34" i="91"/>
  <c r="F33" i="91"/>
  <c r="F32" i="91"/>
  <c r="F31" i="91"/>
  <c r="F30" i="91"/>
  <c r="F29" i="91"/>
  <c r="F28" i="91"/>
  <c r="F27" i="91"/>
  <c r="F26" i="91"/>
  <c r="F25" i="91"/>
  <c r="F24" i="91"/>
  <c r="F22" i="91"/>
  <c r="F21" i="91"/>
  <c r="F20" i="91"/>
  <c r="F19" i="91"/>
  <c r="F18" i="91"/>
  <c r="F17" i="91"/>
  <c r="F16" i="91"/>
  <c r="F15" i="91"/>
  <c r="F14" i="91"/>
  <c r="F13" i="91"/>
  <c r="F12" i="91"/>
  <c r="F11" i="91"/>
  <c r="F10" i="91"/>
  <c r="F9" i="91"/>
  <c r="E43" i="91"/>
  <c r="E42" i="91"/>
  <c r="E41" i="91"/>
  <c r="E37" i="91"/>
  <c r="E35" i="91"/>
  <c r="E34" i="91"/>
  <c r="E33" i="91"/>
  <c r="E30" i="91"/>
  <c r="E29" i="91"/>
  <c r="E24" i="91"/>
  <c r="E19" i="91"/>
  <c r="E18" i="91"/>
  <c r="E17" i="91"/>
  <c r="E16" i="91"/>
  <c r="E13" i="91"/>
  <c r="E12" i="91"/>
  <c r="E11" i="91"/>
  <c r="E10" i="91"/>
  <c r="E9" i="91"/>
  <c r="D39" i="91"/>
  <c r="C39" i="91"/>
  <c r="C33" i="91" l="1"/>
  <c r="D33" i="91"/>
  <c r="D26" i="91"/>
  <c r="C11" i="91"/>
  <c r="D11" i="91"/>
  <c r="D41" i="91"/>
  <c r="C41" i="91"/>
  <c r="D29" i="91"/>
  <c r="C29" i="91"/>
  <c r="C26" i="91"/>
  <c r="D23" i="91"/>
  <c r="C23" i="91"/>
  <c r="D8" i="91"/>
  <c r="C8" i="91"/>
  <c r="F23" i="91" l="1"/>
  <c r="E23" i="91"/>
  <c r="E8" i="91"/>
  <c r="F8" i="91"/>
  <c r="F38" i="90"/>
  <c r="F37" i="90"/>
  <c r="F36" i="90"/>
  <c r="F35" i="90"/>
  <c r="F34" i="90"/>
  <c r="F33" i="90"/>
  <c r="F32" i="90"/>
  <c r="F31" i="90"/>
  <c r="F30" i="90"/>
  <c r="F29" i="90"/>
  <c r="F28" i="90"/>
  <c r="F27" i="90"/>
  <c r="F26" i="90"/>
  <c r="F25" i="90"/>
  <c r="F24" i="90"/>
  <c r="F23" i="90"/>
  <c r="F22" i="90"/>
  <c r="F20" i="90"/>
  <c r="F19" i="90"/>
  <c r="F18" i="90"/>
  <c r="F17" i="90"/>
  <c r="F16" i="90"/>
  <c r="F15" i="90"/>
  <c r="F14" i="90"/>
  <c r="F13" i="90"/>
  <c r="F12" i="90"/>
  <c r="F11" i="90"/>
  <c r="F10" i="90"/>
  <c r="F9" i="90"/>
  <c r="E38" i="90"/>
  <c r="E36" i="90"/>
  <c r="E33" i="90"/>
  <c r="E32" i="90"/>
  <c r="E30" i="90"/>
  <c r="E22" i="90"/>
  <c r="E19" i="90"/>
  <c r="E18" i="90"/>
  <c r="E17" i="90"/>
  <c r="E16" i="90"/>
  <c r="E13" i="90"/>
  <c r="E12" i="90"/>
  <c r="E11" i="90"/>
  <c r="E10" i="90"/>
  <c r="E9" i="90"/>
  <c r="D36" i="90"/>
  <c r="C36" i="90"/>
  <c r="D30" i="90"/>
  <c r="C30" i="90"/>
  <c r="D26" i="90"/>
  <c r="C26" i="90"/>
  <c r="D24" i="90"/>
  <c r="C24" i="90"/>
  <c r="D21" i="90"/>
  <c r="F21" i="90" s="1"/>
  <c r="C21" i="90"/>
  <c r="D11" i="90"/>
  <c r="C11" i="90"/>
  <c r="D8" i="90"/>
  <c r="C8" i="90"/>
  <c r="E21" i="90" l="1"/>
  <c r="F8" i="90"/>
  <c r="E8" i="90"/>
</calcChain>
</file>

<file path=xl/sharedStrings.xml><?xml version="1.0" encoding="utf-8"?>
<sst xmlns="http://schemas.openxmlformats.org/spreadsheetml/2006/main" count="138" uniqueCount="49">
  <si>
    <t>п/п</t>
  </si>
  <si>
    <t>Наименование показателей бюджетной классификации</t>
  </si>
  <si>
    <t>Всего</t>
  </si>
  <si>
    <t>по отношению к годовому поступлению доходов</t>
  </si>
  <si>
    <t>%</t>
  </si>
  <si>
    <t>Отклонение</t>
  </si>
  <si>
    <t>(тыс. руб.)</t>
  </si>
  <si>
    <t>Администрация города Канска Красноярского края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</si>
  <si>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</si>
  <si>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Безвозмездные поступления от других бюджетов бюджетной системы Российской Федерации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</si>
  <si>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</si>
  <si>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Доходы, поступающие в порядке возмещения расходов, понесенных в связи с эксплуатацией имущества городских округов</t>
  </si>
  <si>
    <t>Прочие безвозмездные поступления в бюджеты городских округов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</si>
  <si>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</si>
  <si>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 xml:space="preserve">Государственная пошлина за выдачу разрешения на установку рекламной конструкции 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</si>
  <si>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</si>
  <si>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Доходы    от    продажи    земельных    участков,                              государственная  собственность  на   которые   не                              разграничена и  которые  расположены  в границах городских округов</t>
  </si>
  <si>
    <t>муниципальное казенное учреждение «Управление по делам гражданской обороны и чрезвычайным ситуациям администрации города Канска»</t>
  </si>
  <si>
    <t>Доходы от сдачи в аренду имущества, составляющего казну городских округов (за исключением земельных участков)</t>
  </si>
  <si>
    <t>Комитет по управлению муниципальным имуществом администрации города Канска</t>
  </si>
  <si>
    <t>Финансовое управление администрации города Канска</t>
  </si>
  <si>
    <t>Управление образования администрации города Канска</t>
  </si>
  <si>
    <t>Управление строительства и жилищно-коммунального хозяйства администрации города Канска</t>
  </si>
  <si>
    <t>Прочие доходы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</si>
  <si>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Прочие доходы от компенсации затрат бюджетов городских округов (возмещение ЕДДС) </t>
  </si>
  <si>
    <t>Невыясненные поступления</t>
  </si>
  <si>
    <t xml:space="preserve"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
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</si>
  <si>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
</t>
  </si>
  <si>
    <t xml:space="preserve"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
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</si>
  <si>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</si>
  <si>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</si>
  <si>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компенсации затрат бюджетов городских округов</t>
  </si>
  <si>
    <t xml:space="preserve">Управление градостроительства администрации города Канска </t>
  </si>
  <si>
    <t>Сведения о поступлении доходов бюджета города Канска, главными администраторами которых являются органы местного самоуправления по состоянию на 01.02.2022 года</t>
  </si>
  <si>
    <t>Исполнено на 01.02.2022г.</t>
  </si>
  <si>
    <t>Годовой прогноз поступления доходов на 01.02.2022г.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</si>
  <si>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</si>
  <si>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Сведения о поступлении доходов бюджета города Канска, главными администраторами которых являются органы местного самоуправления по состоянию на 01.03.2022 года</t>
  </si>
  <si>
    <t>Исполнено на 01.03.2022г.</t>
  </si>
  <si>
    <t>Годовой прогноз поступления доходов на 01.03.2022г.</t>
  </si>
  <si>
    <t>Возмещение ущерба при возникновении страховых случаев, когда выгодоприобретателями выступают получатели средств бюджета городского округа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</si>
  <si>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</si>
  <si>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</si>
  <si>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Отдел физической культуры, спорта и молодежной политики администрации г. Канска</t>
  </si>
  <si>
    <t>Доходы бюджетов городских округов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</si>
  <si>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Сведения о поступлении доходов бюджета города Канска, главными администраторами которых являются органы местного самоуправления по состоянию на 01.04.2022 года</t>
  </si>
  <si>
    <t>Исполнено на 01.04.2022г.</t>
  </si>
  <si>
    <t>Годовой прогноз поступления доходов на 01.04.2022г.</t>
  </si>
  <si>
    <t>св100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</si>
</sst>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36">
    <xf numFmtId="0" fontId="0" fillId="0" borderId="0" xfId="0"/>
    <xf numFmtId="0" fontId="1" fillId="0" borderId="0" xfId="0" applyFont="1"/>
    <xf numFmtId="0" fontId="3" fillId="0" borderId="0" xfId="0" applyFont="1" applyAlignment="1">
      <alignment wrapText="1"/>
    </xf>
    <xf numFmtId="3" fontId="2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8" fillId="0" borderId="0" xfId="0" applyFont="1"/>
    <xf numFmtId="0" fontId="3" fillId="0" borderId="0" xfId="0" applyFont="1" applyAlignment="1">
      <alignment horizont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4" fontId="2" fillId="0" borderId="1" xfId="0" applyNumberFormat="1" applyFont="1" applyBorder="1" applyAlignment="1">
      <alignment horizontal="justify" vertical="top" wrapText="1"/>
    </xf>
    <xf numFmtId="0" fontId="8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 wrapText="1"/>
    </xf>
    <xf numFmtId="0" fontId="4" fillId="0" borderId="1" xfId="0" applyFont="1" applyBorder="1" applyAlignment="1">
      <alignment horizontal="justify" vertical="top" wrapText="1"/>
    </xf>
    <xf numFmtId="0" fontId="5" fillId="0" borderId="1" xfId="0" applyFont="1" applyBorder="1" applyAlignment="1">
      <alignment horizontal="justify" vertical="top" wrapText="1"/>
    </xf>
    <xf numFmtId="164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justify" vertical="top" wrapText="1"/>
    </xf>
    <xf numFmtId="0" fontId="3" fillId="0" borderId="0" xfId="0" applyFont="1" applyAlignment="1">
      <alignment horizontal="justify" vertical="top" wrapText="1"/>
    </xf>
    <xf numFmtId="0" fontId="2" fillId="0" borderId="1" xfId="0" applyFont="1" applyBorder="1" applyAlignment="1">
      <alignment horizontal="justify" vertical="top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justify" vertical="top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07"/>
  <sheetViews>
    <sheetView tabSelected="1" workbookViewId="0">
      <selection activeCell="D13" sqref="D13"/>
    </sheetView>
  </sheetViews>
  <sheetFormatPr defaultColWidth="0" defaultRowHeight="15" zeroHeight="1" x14ac:dyDescent="0.25"/>
  <cols>
    <col min="1" max="1" width="5.42578125" style="14" customWidth="1"/>
    <col min="2" max="2" width="69.5703125" style="22" customWidth="1"/>
    <col min="3" max="3" width="19.140625" style="15" customWidth="1"/>
    <col min="4" max="4" width="14.42578125" style="15" customWidth="1"/>
    <col min="5" max="5" width="12" style="15" customWidth="1"/>
    <col min="6" max="6" width="16.28515625" style="15" customWidth="1"/>
    <col min="7" max="8" width="9.140625" style="1" customWidth="1"/>
    <col min="9" max="13" width="0" style="1" hidden="1" customWidth="1"/>
    <col min="14" max="16384" width="9.140625" style="1" hidden="1"/>
  </cols>
  <sheetData>
    <row r="1" spans="1:13" x14ac:dyDescent="0.25"/>
    <row r="2" spans="1:13" ht="42.75" customHeight="1" x14ac:dyDescent="0.3">
      <c r="A2" s="29" t="s">
        <v>45</v>
      </c>
      <c r="B2" s="29"/>
      <c r="C2" s="29"/>
      <c r="D2" s="29"/>
      <c r="E2" s="29"/>
      <c r="F2" s="29"/>
      <c r="G2" s="2"/>
      <c r="H2" s="2"/>
      <c r="I2" s="2"/>
      <c r="J2" s="2"/>
      <c r="K2" s="2"/>
      <c r="L2" s="2"/>
      <c r="M2" s="2"/>
    </row>
    <row r="3" spans="1:13" ht="15.75" customHeight="1" x14ac:dyDescent="0.3">
      <c r="B3" s="23"/>
      <c r="C3" s="16"/>
      <c r="D3" s="16"/>
      <c r="E3" s="16"/>
      <c r="F3" s="16"/>
      <c r="G3" s="10"/>
      <c r="H3" s="10"/>
      <c r="I3" s="10"/>
      <c r="J3" s="10"/>
      <c r="K3" s="10"/>
      <c r="L3" s="10"/>
      <c r="M3" s="10"/>
    </row>
    <row r="4" spans="1:13" x14ac:dyDescent="0.25">
      <c r="F4" s="19" t="s">
        <v>6</v>
      </c>
    </row>
    <row r="5" spans="1:13" ht="29.25" customHeight="1" x14ac:dyDescent="0.25">
      <c r="A5" s="30" t="s">
        <v>0</v>
      </c>
      <c r="B5" s="31" t="s">
        <v>1</v>
      </c>
      <c r="C5" s="34" t="s">
        <v>47</v>
      </c>
      <c r="D5" s="34" t="s">
        <v>46</v>
      </c>
      <c r="E5" s="34"/>
      <c r="F5" s="34"/>
    </row>
    <row r="6" spans="1:13" ht="36" customHeight="1" x14ac:dyDescent="0.25">
      <c r="A6" s="30"/>
      <c r="B6" s="32"/>
      <c r="C6" s="34"/>
      <c r="D6" s="34" t="s">
        <v>2</v>
      </c>
      <c r="E6" s="34" t="s">
        <v>3</v>
      </c>
      <c r="F6" s="34"/>
    </row>
    <row r="7" spans="1:13" ht="21" customHeight="1" x14ac:dyDescent="0.25">
      <c r="A7" s="30"/>
      <c r="B7" s="33"/>
      <c r="C7" s="34"/>
      <c r="D7" s="34"/>
      <c r="E7" s="27" t="s">
        <v>4</v>
      </c>
      <c r="F7" s="27" t="s">
        <v>5</v>
      </c>
    </row>
    <row r="8" spans="1:13" s="9" customFormat="1" ht="18" customHeight="1" x14ac:dyDescent="0.2">
      <c r="A8" s="7">
        <v>1</v>
      </c>
      <c r="B8" s="17" t="s">
        <v>7</v>
      </c>
      <c r="C8" s="4">
        <f>C9+C10</f>
        <v>84</v>
      </c>
      <c r="D8" s="4">
        <f>D9+D10</f>
        <v>2.7</v>
      </c>
      <c r="E8" s="4">
        <f>D8/C8*100</f>
        <v>3.2142857142857149</v>
      </c>
      <c r="F8" s="4">
        <f>D8-C8</f>
        <v>-81.3</v>
      </c>
    </row>
    <row r="9" spans="1:13" ht="51.75" customHeight="1" x14ac:dyDescent="0.25">
      <c r="A9" s="3">
        <v>2</v>
      </c>
      <c r="B9" s="24" t="s">
        <v>26</v>
      </c>
      <c r="C9" s="27">
        <v>8</v>
      </c>
      <c r="D9" s="27">
        <v>3</v>
      </c>
      <c r="E9" s="27">
        <f t="shared" ref="E9:E47" si="0">D9/C9*100</f>
        <v>37.5</v>
      </c>
      <c r="F9" s="27">
        <f t="shared" ref="F9:F47" si="1">D9-C9</f>
        <v>-5</v>
      </c>
    </row>
    <row r="10" spans="1:13" ht="63.75" customHeight="1" x14ac:dyDescent="0.25">
      <c r="A10" s="3">
        <v>3</v>
      </c>
      <c r="B10" s="24" t="s">
        <v>27</v>
      </c>
      <c r="C10" s="27">
        <v>76</v>
      </c>
      <c r="D10" s="27">
        <v>-0.3</v>
      </c>
      <c r="E10" s="27"/>
      <c r="F10" s="27">
        <f t="shared" si="1"/>
        <v>-76.3</v>
      </c>
    </row>
    <row r="11" spans="1:13" s="9" customFormat="1" ht="33.75" customHeight="1" x14ac:dyDescent="0.2">
      <c r="A11" s="7">
        <v>4</v>
      </c>
      <c r="B11" s="17" t="s">
        <v>19</v>
      </c>
      <c r="C11" s="4">
        <f>C12+C13+C14+C15+C16+C17+C18+C19+C22+C20+C21</f>
        <v>33374.800000000003</v>
      </c>
      <c r="D11" s="4">
        <f>D12+D13+D14+D15+D16+D17+D18+D19+D22+D20+D21+D23</f>
        <v>9293.6999999999989</v>
      </c>
      <c r="E11" s="4">
        <f t="shared" si="0"/>
        <v>27.846459004997776</v>
      </c>
      <c r="F11" s="4">
        <f t="shared" si="1"/>
        <v>-24081.100000000006</v>
      </c>
    </row>
    <row r="12" spans="1:13" ht="81" customHeight="1" x14ac:dyDescent="0.25">
      <c r="A12" s="3">
        <v>5</v>
      </c>
      <c r="B12" s="24" t="s">
        <v>8</v>
      </c>
      <c r="C12" s="27">
        <v>14966.2</v>
      </c>
      <c r="D12" s="27">
        <v>3495.8</v>
      </c>
      <c r="E12" s="27">
        <f t="shared" si="0"/>
        <v>23.357966618112812</v>
      </c>
      <c r="F12" s="27">
        <f t="shared" si="1"/>
        <v>-11470.400000000001</v>
      </c>
    </row>
    <row r="13" spans="1:13" ht="33.75" customHeight="1" x14ac:dyDescent="0.25">
      <c r="A13" s="3">
        <v>6</v>
      </c>
      <c r="B13" s="24" t="s">
        <v>18</v>
      </c>
      <c r="C13" s="27">
        <v>6210.5</v>
      </c>
      <c r="D13" s="27">
        <v>1026.3</v>
      </c>
      <c r="E13" s="27">
        <f t="shared" si="0"/>
        <v>16.525239513726753</v>
      </c>
      <c r="F13" s="27">
        <f t="shared" si="1"/>
        <v>-5184.2</v>
      </c>
    </row>
    <row r="14" spans="1:13" ht="98.25" customHeight="1" x14ac:dyDescent="0.25">
      <c r="A14" s="3">
        <v>7</v>
      </c>
      <c r="B14" s="24" t="s">
        <v>29</v>
      </c>
      <c r="C14" s="27">
        <v>0</v>
      </c>
      <c r="D14" s="27">
        <v>2.5</v>
      </c>
      <c r="E14" s="27"/>
      <c r="F14" s="27">
        <f t="shared" si="1"/>
        <v>2.5</v>
      </c>
    </row>
    <row r="15" spans="1:13" ht="47.25" customHeight="1" x14ac:dyDescent="0.25">
      <c r="A15" s="3">
        <v>8</v>
      </c>
      <c r="B15" s="24" t="s">
        <v>15</v>
      </c>
      <c r="C15" s="27">
        <v>414.3</v>
      </c>
      <c r="D15" s="27">
        <v>0</v>
      </c>
      <c r="E15" s="27"/>
      <c r="F15" s="27">
        <f t="shared" si="1"/>
        <v>-414.3</v>
      </c>
    </row>
    <row r="16" spans="1:13" ht="96.75" customHeight="1" x14ac:dyDescent="0.25">
      <c r="A16" s="3">
        <v>9</v>
      </c>
      <c r="B16" s="24" t="s">
        <v>36</v>
      </c>
      <c r="C16" s="27">
        <v>4488.5</v>
      </c>
      <c r="D16" s="27">
        <v>1567.5</v>
      </c>
      <c r="E16" s="27">
        <f t="shared" si="0"/>
        <v>34.922579926478782</v>
      </c>
      <c r="F16" s="27">
        <f t="shared" si="1"/>
        <v>-2921</v>
      </c>
    </row>
    <row r="17" spans="1:6" ht="31.5" customHeight="1" x14ac:dyDescent="0.25">
      <c r="A17" s="3">
        <v>10</v>
      </c>
      <c r="B17" s="24" t="s">
        <v>11</v>
      </c>
      <c r="C17" s="27">
        <v>1648</v>
      </c>
      <c r="D17" s="27">
        <v>786.8</v>
      </c>
      <c r="E17" s="27">
        <f t="shared" si="0"/>
        <v>47.742718446601941</v>
      </c>
      <c r="F17" s="27">
        <f t="shared" si="1"/>
        <v>-861.2</v>
      </c>
    </row>
    <row r="18" spans="1:6" ht="81" customHeight="1" x14ac:dyDescent="0.25">
      <c r="A18" s="3">
        <v>11</v>
      </c>
      <c r="B18" s="24" t="s">
        <v>30</v>
      </c>
      <c r="C18" s="27">
        <v>2788</v>
      </c>
      <c r="D18" s="27">
        <v>1147.7</v>
      </c>
      <c r="E18" s="27">
        <f t="shared" si="0"/>
        <v>41.165710186513635</v>
      </c>
      <c r="F18" s="27">
        <f t="shared" si="1"/>
        <v>-1640.3</v>
      </c>
    </row>
    <row r="19" spans="1:6" ht="50.25" customHeight="1" x14ac:dyDescent="0.25">
      <c r="A19" s="3">
        <v>12</v>
      </c>
      <c r="B19" s="24" t="s">
        <v>16</v>
      </c>
      <c r="C19" s="27">
        <v>2859.3</v>
      </c>
      <c r="D19" s="27">
        <v>1235.4000000000001</v>
      </c>
      <c r="E19" s="27">
        <f t="shared" si="0"/>
        <v>43.206379183716294</v>
      </c>
      <c r="F19" s="27">
        <f t="shared" si="1"/>
        <v>-1623.9</v>
      </c>
    </row>
    <row r="20" spans="1:6" ht="64.5" customHeight="1" x14ac:dyDescent="0.25">
      <c r="A20" s="3">
        <v>13</v>
      </c>
      <c r="B20" s="24" t="s">
        <v>41</v>
      </c>
      <c r="C20" s="27">
        <v>0</v>
      </c>
      <c r="D20" s="27">
        <v>9.1</v>
      </c>
      <c r="E20" s="27"/>
      <c r="F20" s="27">
        <f t="shared" si="1"/>
        <v>9.1</v>
      </c>
    </row>
    <row r="21" spans="1:6" ht="50.25" customHeight="1" x14ac:dyDescent="0.25">
      <c r="A21" s="3">
        <v>14</v>
      </c>
      <c r="B21" s="24" t="s">
        <v>40</v>
      </c>
      <c r="C21" s="27">
        <v>0</v>
      </c>
      <c r="D21" s="27">
        <v>15.8</v>
      </c>
      <c r="E21" s="27"/>
      <c r="F21" s="27">
        <f t="shared" si="1"/>
        <v>15.8</v>
      </c>
    </row>
    <row r="22" spans="1:6" ht="63" customHeight="1" x14ac:dyDescent="0.25">
      <c r="A22" s="3">
        <v>15</v>
      </c>
      <c r="B22" s="24" t="s">
        <v>27</v>
      </c>
      <c r="C22" s="27">
        <v>0</v>
      </c>
      <c r="D22" s="27">
        <v>6.5</v>
      </c>
      <c r="E22" s="27"/>
      <c r="F22" s="27">
        <f t="shared" si="1"/>
        <v>6.5</v>
      </c>
    </row>
    <row r="23" spans="1:6" ht="18.75" customHeight="1" x14ac:dyDescent="0.25">
      <c r="A23" s="3">
        <v>16</v>
      </c>
      <c r="B23" s="24" t="s">
        <v>25</v>
      </c>
      <c r="C23" s="27">
        <v>0</v>
      </c>
      <c r="D23" s="27">
        <v>0.3</v>
      </c>
      <c r="E23" s="27"/>
      <c r="F23" s="27">
        <f t="shared" si="1"/>
        <v>0.3</v>
      </c>
    </row>
    <row r="24" spans="1:6" s="9" customFormat="1" ht="19.5" customHeight="1" x14ac:dyDescent="0.2">
      <c r="A24" s="7">
        <v>17</v>
      </c>
      <c r="B24" s="17" t="s">
        <v>20</v>
      </c>
      <c r="C24" s="8">
        <f>C26+C27</f>
        <v>1834704.5</v>
      </c>
      <c r="D24" s="8">
        <f>D26+D27+D25</f>
        <v>323777.09999999998</v>
      </c>
      <c r="E24" s="4">
        <f t="shared" si="0"/>
        <v>17.647370462109837</v>
      </c>
      <c r="F24" s="4">
        <f t="shared" si="1"/>
        <v>-1510927.4</v>
      </c>
    </row>
    <row r="25" spans="1:6" ht="15.75" customHeight="1" x14ac:dyDescent="0.25">
      <c r="A25" s="3">
        <v>18</v>
      </c>
      <c r="B25" s="24" t="s">
        <v>25</v>
      </c>
      <c r="C25" s="35">
        <v>0</v>
      </c>
      <c r="D25" s="35">
        <v>-1.2</v>
      </c>
      <c r="E25" s="27"/>
      <c r="F25" s="27">
        <f t="shared" si="1"/>
        <v>-1.2</v>
      </c>
    </row>
    <row r="26" spans="1:6" ht="31.5" x14ac:dyDescent="0.25">
      <c r="A26" s="3">
        <v>19</v>
      </c>
      <c r="B26" s="13" t="s">
        <v>9</v>
      </c>
      <c r="C26" s="11">
        <v>1838728.3</v>
      </c>
      <c r="D26" s="27">
        <v>327802.09999999998</v>
      </c>
      <c r="E26" s="27">
        <f t="shared" si="0"/>
        <v>17.827652949051796</v>
      </c>
      <c r="F26" s="27">
        <f t="shared" si="1"/>
        <v>-1510926.2000000002</v>
      </c>
    </row>
    <row r="27" spans="1:6" ht="47.25" x14ac:dyDescent="0.25">
      <c r="A27" s="3">
        <v>20</v>
      </c>
      <c r="B27" s="18" t="s">
        <v>10</v>
      </c>
      <c r="C27" s="27">
        <v>-4023.8</v>
      </c>
      <c r="D27" s="27">
        <v>-4023.8</v>
      </c>
      <c r="E27" s="27">
        <f t="shared" si="0"/>
        <v>100</v>
      </c>
      <c r="F27" s="27">
        <f t="shared" si="1"/>
        <v>0</v>
      </c>
    </row>
    <row r="28" spans="1:6" s="9" customFormat="1" ht="51" customHeight="1" x14ac:dyDescent="0.2">
      <c r="A28" s="7">
        <v>21</v>
      </c>
      <c r="B28" s="17" t="s">
        <v>17</v>
      </c>
      <c r="C28" s="4">
        <f>C29</f>
        <v>2041</v>
      </c>
      <c r="D28" s="4">
        <f>D29+D30</f>
        <v>340.7</v>
      </c>
      <c r="E28" s="4">
        <f t="shared" si="0"/>
        <v>16.692797648211659</v>
      </c>
      <c r="F28" s="4">
        <f t="shared" si="1"/>
        <v>-1700.3</v>
      </c>
    </row>
    <row r="29" spans="1:6" ht="32.25" customHeight="1" x14ac:dyDescent="0.25">
      <c r="A29" s="3">
        <v>22</v>
      </c>
      <c r="B29" s="13" t="s">
        <v>24</v>
      </c>
      <c r="C29" s="27">
        <v>2041</v>
      </c>
      <c r="D29" s="27">
        <v>340.2</v>
      </c>
      <c r="E29" s="27">
        <f t="shared" si="0"/>
        <v>16.668299853013227</v>
      </c>
      <c r="F29" s="27">
        <f t="shared" si="1"/>
        <v>-1700.8</v>
      </c>
    </row>
    <row r="30" spans="1:6" ht="48.75" customHeight="1" x14ac:dyDescent="0.25">
      <c r="A30" s="3">
        <v>23</v>
      </c>
      <c r="B30" s="13" t="s">
        <v>42</v>
      </c>
      <c r="C30" s="27">
        <v>0</v>
      </c>
      <c r="D30" s="27">
        <v>0.5</v>
      </c>
      <c r="E30" s="27"/>
      <c r="F30" s="27">
        <f t="shared" si="1"/>
        <v>0.5</v>
      </c>
    </row>
    <row r="31" spans="1:6" s="9" customFormat="1" ht="18.75" customHeight="1" x14ac:dyDescent="0.2">
      <c r="A31" s="7">
        <v>24</v>
      </c>
      <c r="B31" s="17" t="s">
        <v>21</v>
      </c>
      <c r="C31" s="4">
        <f>C32+C33+C35</f>
        <v>3012.2</v>
      </c>
      <c r="D31" s="4">
        <f>D32+D33+D35+D34</f>
        <v>50.7</v>
      </c>
      <c r="E31" s="4">
        <f t="shared" si="0"/>
        <v>1.6831551689794837</v>
      </c>
      <c r="F31" s="4">
        <f t="shared" si="1"/>
        <v>-2961.5</v>
      </c>
    </row>
    <row r="32" spans="1:6" ht="31.5" x14ac:dyDescent="0.25">
      <c r="A32" s="3">
        <v>25</v>
      </c>
      <c r="B32" s="13" t="s">
        <v>11</v>
      </c>
      <c r="C32" s="27">
        <v>148.6</v>
      </c>
      <c r="D32" s="27">
        <v>46.7</v>
      </c>
      <c r="E32" s="27">
        <f t="shared" si="0"/>
        <v>31.426648721399737</v>
      </c>
      <c r="F32" s="27">
        <f t="shared" si="1"/>
        <v>-101.89999999999999</v>
      </c>
    </row>
    <row r="33" spans="1:6" ht="18" customHeight="1" x14ac:dyDescent="0.25">
      <c r="A33" s="3">
        <v>26</v>
      </c>
      <c r="B33" s="13" t="s">
        <v>31</v>
      </c>
      <c r="C33" s="27">
        <v>0.4</v>
      </c>
      <c r="D33" s="27">
        <v>3.8</v>
      </c>
      <c r="E33" s="27" t="s">
        <v>48</v>
      </c>
      <c r="F33" s="27">
        <f t="shared" si="1"/>
        <v>3.4</v>
      </c>
    </row>
    <row r="34" spans="1:6" ht="18" customHeight="1" x14ac:dyDescent="0.25">
      <c r="A34" s="3">
        <v>27</v>
      </c>
      <c r="B34" s="13" t="s">
        <v>25</v>
      </c>
      <c r="C34" s="27">
        <v>0</v>
      </c>
      <c r="D34" s="27">
        <v>0.2</v>
      </c>
      <c r="E34" s="27"/>
      <c r="F34" s="27">
        <f t="shared" si="1"/>
        <v>0.2</v>
      </c>
    </row>
    <row r="35" spans="1:6" ht="18.75" customHeight="1" x14ac:dyDescent="0.25">
      <c r="A35" s="3">
        <v>28</v>
      </c>
      <c r="B35" s="13" t="s">
        <v>12</v>
      </c>
      <c r="C35" s="27">
        <v>2863.2</v>
      </c>
      <c r="D35" s="27">
        <v>0</v>
      </c>
      <c r="E35" s="27"/>
      <c r="F35" s="27">
        <f t="shared" si="1"/>
        <v>-2863.2</v>
      </c>
    </row>
    <row r="36" spans="1:6" s="9" customFormat="1" ht="31.5" x14ac:dyDescent="0.2">
      <c r="A36" s="7">
        <v>29</v>
      </c>
      <c r="B36" s="17" t="s">
        <v>22</v>
      </c>
      <c r="C36" s="4">
        <f>C37+C38+C40+C42+C39</f>
        <v>13487.300000000001</v>
      </c>
      <c r="D36" s="4">
        <f>D37+D38+D40+D42+D39+D41</f>
        <v>2773.2000000000003</v>
      </c>
      <c r="E36" s="4">
        <f t="shared" si="0"/>
        <v>20.561565324416303</v>
      </c>
      <c r="F36" s="4">
        <f t="shared" si="1"/>
        <v>-10714.1</v>
      </c>
    </row>
    <row r="37" spans="1:6" ht="81" customHeight="1" x14ac:dyDescent="0.25">
      <c r="A37" s="3">
        <v>30</v>
      </c>
      <c r="B37" s="24" t="s">
        <v>13</v>
      </c>
      <c r="C37" s="27">
        <v>139.19999999999999</v>
      </c>
      <c r="D37" s="27">
        <v>24</v>
      </c>
      <c r="E37" s="27">
        <f t="shared" si="0"/>
        <v>17.241379310344829</v>
      </c>
      <c r="F37" s="27">
        <f t="shared" si="1"/>
        <v>-115.19999999999999</v>
      </c>
    </row>
    <row r="38" spans="1:6" ht="79.5" customHeight="1" x14ac:dyDescent="0.25">
      <c r="A38" s="3">
        <v>31</v>
      </c>
      <c r="B38" s="24" t="s">
        <v>23</v>
      </c>
      <c r="C38" s="27">
        <v>11380.4</v>
      </c>
      <c r="D38" s="27">
        <v>2472.1</v>
      </c>
      <c r="E38" s="27">
        <f t="shared" si="0"/>
        <v>21.722435063793892</v>
      </c>
      <c r="F38" s="27">
        <f t="shared" si="1"/>
        <v>-8908.2999999999993</v>
      </c>
    </row>
    <row r="39" spans="1:6" ht="66" customHeight="1" x14ac:dyDescent="0.25">
      <c r="A39" s="3">
        <v>32</v>
      </c>
      <c r="B39" s="24" t="s">
        <v>41</v>
      </c>
      <c r="C39" s="27">
        <v>0</v>
      </c>
      <c r="D39" s="27">
        <v>65.8</v>
      </c>
      <c r="E39" s="27"/>
      <c r="F39" s="27">
        <f t="shared" si="1"/>
        <v>65.8</v>
      </c>
    </row>
    <row r="40" spans="1:6" ht="64.5" customHeight="1" x14ac:dyDescent="0.25">
      <c r="A40" s="3">
        <v>33</v>
      </c>
      <c r="B40" s="13" t="s">
        <v>28</v>
      </c>
      <c r="C40" s="27">
        <v>1067.7</v>
      </c>
      <c r="D40" s="27">
        <v>210.3</v>
      </c>
      <c r="E40" s="27">
        <f t="shared" si="0"/>
        <v>19.696543973026131</v>
      </c>
      <c r="F40" s="27">
        <f t="shared" si="1"/>
        <v>-857.40000000000009</v>
      </c>
    </row>
    <row r="41" spans="1:6" ht="19.5" customHeight="1" x14ac:dyDescent="0.25">
      <c r="A41" s="3">
        <v>34</v>
      </c>
      <c r="B41" s="13" t="s">
        <v>25</v>
      </c>
      <c r="C41" s="27">
        <v>0</v>
      </c>
      <c r="D41" s="27">
        <v>1</v>
      </c>
      <c r="E41" s="27"/>
      <c r="F41" s="27">
        <f t="shared" si="1"/>
        <v>1</v>
      </c>
    </row>
    <row r="42" spans="1:6" ht="19.5" customHeight="1" x14ac:dyDescent="0.25">
      <c r="A42" s="3">
        <v>35</v>
      </c>
      <c r="B42" s="13" t="s">
        <v>12</v>
      </c>
      <c r="C42" s="27">
        <v>900</v>
      </c>
      <c r="D42" s="27">
        <v>0</v>
      </c>
      <c r="E42" s="27"/>
      <c r="F42" s="27">
        <f t="shared" si="1"/>
        <v>-900</v>
      </c>
    </row>
    <row r="43" spans="1:6" s="9" customFormat="1" ht="33" customHeight="1" x14ac:dyDescent="0.2">
      <c r="A43" s="7">
        <v>36</v>
      </c>
      <c r="B43" s="28" t="s">
        <v>43</v>
      </c>
      <c r="C43" s="4">
        <f>C44</f>
        <v>0</v>
      </c>
      <c r="D43" s="4">
        <f>D44</f>
        <v>280.2</v>
      </c>
      <c r="E43" s="4"/>
      <c r="F43" s="4">
        <f t="shared" si="1"/>
        <v>280.2</v>
      </c>
    </row>
    <row r="44" spans="1:6" ht="78.75" customHeight="1" x14ac:dyDescent="0.25">
      <c r="A44" s="3">
        <v>37</v>
      </c>
      <c r="B44" s="13" t="s">
        <v>44</v>
      </c>
      <c r="C44" s="27">
        <v>0</v>
      </c>
      <c r="D44" s="27">
        <v>280.2</v>
      </c>
      <c r="E44" s="27"/>
      <c r="F44" s="27">
        <f t="shared" si="1"/>
        <v>280.2</v>
      </c>
    </row>
    <row r="45" spans="1:6" s="9" customFormat="1" ht="18" customHeight="1" x14ac:dyDescent="0.2">
      <c r="A45" s="7">
        <v>38</v>
      </c>
      <c r="B45" s="17" t="s">
        <v>32</v>
      </c>
      <c r="C45" s="5">
        <f>C46+C47</f>
        <v>1262.5</v>
      </c>
      <c r="D45" s="5">
        <f>D46+D47</f>
        <v>481.5</v>
      </c>
      <c r="E45" s="4">
        <f t="shared" si="0"/>
        <v>38.138613861386141</v>
      </c>
      <c r="F45" s="4">
        <f t="shared" si="1"/>
        <v>-781</v>
      </c>
    </row>
    <row r="46" spans="1:6" ht="31.5" x14ac:dyDescent="0.25">
      <c r="A46" s="3">
        <v>39</v>
      </c>
      <c r="B46" s="24" t="s">
        <v>14</v>
      </c>
      <c r="C46" s="6">
        <v>150</v>
      </c>
      <c r="D46" s="6">
        <v>20</v>
      </c>
      <c r="E46" s="27">
        <f t="shared" si="0"/>
        <v>13.333333333333334</v>
      </c>
      <c r="F46" s="27">
        <f t="shared" si="1"/>
        <v>-130</v>
      </c>
    </row>
    <row r="47" spans="1:6" ht="94.5" customHeight="1" x14ac:dyDescent="0.25">
      <c r="A47" s="3">
        <v>40</v>
      </c>
      <c r="B47" s="24" t="s">
        <v>36</v>
      </c>
      <c r="C47" s="6">
        <v>1112.5</v>
      </c>
      <c r="D47" s="6">
        <v>461.5</v>
      </c>
      <c r="E47" s="27">
        <f t="shared" si="0"/>
        <v>41.483146067415731</v>
      </c>
      <c r="F47" s="27">
        <f t="shared" si="1"/>
        <v>-651</v>
      </c>
    </row>
    <row r="48" spans="1:6" x14ac:dyDescent="0.25">
      <c r="A48" s="20"/>
    </row>
    <row r="49" spans="1:13" x14ac:dyDescent="0.25"/>
    <row r="50" spans="1:13" hidden="1" x14ac:dyDescent="0.25"/>
    <row r="51" spans="1:13" hidden="1" x14ac:dyDescent="0.25"/>
    <row r="52" spans="1:13" hidden="1" x14ac:dyDescent="0.25"/>
    <row r="53" spans="1:13" hidden="1" x14ac:dyDescent="0.25"/>
    <row r="54" spans="1:13" hidden="1" x14ac:dyDescent="0.25"/>
    <row r="55" spans="1:13" hidden="1" x14ac:dyDescent="0.25"/>
    <row r="56" spans="1:13" s="12" customFormat="1" hidden="1" x14ac:dyDescent="0.25">
      <c r="A56" s="14"/>
      <c r="B56" s="22"/>
      <c r="C56" s="15"/>
      <c r="D56" s="15"/>
      <c r="E56" s="15"/>
      <c r="F56" s="15"/>
      <c r="G56" s="1"/>
      <c r="H56" s="1"/>
      <c r="I56" s="1"/>
      <c r="J56" s="1"/>
      <c r="K56" s="1"/>
      <c r="L56" s="1"/>
      <c r="M56" s="1"/>
    </row>
    <row r="57" spans="1:13" s="12" customFormat="1" hidden="1" x14ac:dyDescent="0.25">
      <c r="A57" s="14"/>
      <c r="B57" s="22"/>
      <c r="C57" s="15"/>
      <c r="D57" s="15"/>
      <c r="E57" s="15"/>
      <c r="F57" s="15"/>
      <c r="G57" s="1"/>
      <c r="H57" s="1"/>
      <c r="I57" s="1"/>
      <c r="J57" s="1"/>
      <c r="K57" s="1"/>
      <c r="L57" s="1"/>
      <c r="M57" s="1"/>
    </row>
    <row r="58" spans="1:13" s="12" customFormat="1" hidden="1" x14ac:dyDescent="0.25">
      <c r="A58" s="14"/>
      <c r="B58" s="22"/>
      <c r="C58" s="15"/>
      <c r="D58" s="15"/>
      <c r="E58" s="15"/>
      <c r="F58" s="15"/>
      <c r="G58" s="1"/>
      <c r="H58" s="1"/>
      <c r="I58" s="1"/>
      <c r="J58" s="1"/>
      <c r="K58" s="1"/>
      <c r="L58" s="1"/>
      <c r="M58" s="1"/>
    </row>
    <row r="59" spans="1:13" s="12" customFormat="1" hidden="1" x14ac:dyDescent="0.25">
      <c r="A59" s="14"/>
      <c r="B59" s="22"/>
      <c r="C59" s="15"/>
      <c r="D59" s="15"/>
      <c r="E59" s="15"/>
      <c r="F59" s="15"/>
      <c r="G59" s="1"/>
      <c r="H59" s="1"/>
      <c r="I59" s="1"/>
      <c r="J59" s="1"/>
      <c r="K59" s="1"/>
      <c r="L59" s="1"/>
      <c r="M59" s="1"/>
    </row>
    <row r="60" spans="1:13" s="12" customFormat="1" hidden="1" x14ac:dyDescent="0.25">
      <c r="A60" s="14"/>
      <c r="B60" s="22"/>
      <c r="C60" s="15"/>
      <c r="D60" s="15"/>
      <c r="E60" s="15"/>
      <c r="F60" s="15"/>
      <c r="G60" s="1"/>
      <c r="H60" s="1"/>
      <c r="I60" s="1"/>
      <c r="J60" s="1"/>
      <c r="K60" s="1"/>
      <c r="L60" s="1"/>
      <c r="M60" s="1"/>
    </row>
    <row r="61" spans="1:13" s="12" customFormat="1" hidden="1" x14ac:dyDescent="0.25">
      <c r="A61" s="14"/>
      <c r="B61" s="22"/>
      <c r="C61" s="15"/>
      <c r="D61" s="15"/>
      <c r="E61" s="15"/>
      <c r="F61" s="15"/>
      <c r="G61" s="1"/>
      <c r="H61" s="1"/>
      <c r="I61" s="1"/>
      <c r="J61" s="1"/>
      <c r="K61" s="1"/>
      <c r="L61" s="1"/>
      <c r="M61" s="1"/>
    </row>
    <row r="62" spans="1:13" s="12" customFormat="1" hidden="1" x14ac:dyDescent="0.25">
      <c r="A62" s="14"/>
      <c r="B62" s="22"/>
      <c r="C62" s="15"/>
      <c r="D62" s="15"/>
      <c r="E62" s="15"/>
      <c r="F62" s="15"/>
      <c r="G62" s="1"/>
      <c r="H62" s="1"/>
      <c r="I62" s="1"/>
      <c r="J62" s="1"/>
      <c r="K62" s="1"/>
      <c r="L62" s="1"/>
      <c r="M62" s="1"/>
    </row>
    <row r="63" spans="1:13" s="12" customFormat="1" hidden="1" x14ac:dyDescent="0.25">
      <c r="A63" s="14"/>
      <c r="B63" s="22"/>
      <c r="C63" s="15"/>
      <c r="D63" s="15"/>
      <c r="E63" s="15"/>
      <c r="F63" s="15"/>
      <c r="G63" s="1"/>
      <c r="H63" s="1"/>
      <c r="I63" s="1"/>
      <c r="J63" s="1"/>
      <c r="K63" s="1"/>
      <c r="L63" s="1"/>
      <c r="M63" s="1"/>
    </row>
    <row r="64" spans="1:13" s="12" customFormat="1" hidden="1" x14ac:dyDescent="0.25">
      <c r="A64" s="14"/>
      <c r="B64" s="22"/>
      <c r="C64" s="15"/>
      <c r="D64" s="15"/>
      <c r="E64" s="15"/>
      <c r="F64" s="15"/>
      <c r="G64" s="1"/>
      <c r="H64" s="1"/>
      <c r="I64" s="1"/>
      <c r="J64" s="1"/>
      <c r="K64" s="1"/>
      <c r="L64" s="1"/>
      <c r="M64" s="1"/>
    </row>
    <row r="65" spans="1:13" s="12" customFormat="1" hidden="1" x14ac:dyDescent="0.25">
      <c r="A65" s="14"/>
      <c r="B65" s="22"/>
      <c r="C65" s="15"/>
      <c r="D65" s="15"/>
      <c r="E65" s="15"/>
      <c r="F65" s="15"/>
      <c r="G65" s="1"/>
      <c r="H65" s="1"/>
      <c r="I65" s="1"/>
      <c r="J65" s="1"/>
      <c r="K65" s="1"/>
      <c r="L65" s="1"/>
      <c r="M65" s="1"/>
    </row>
    <row r="66" spans="1:13" s="12" customFormat="1" hidden="1" x14ac:dyDescent="0.25">
      <c r="A66" s="14"/>
      <c r="B66" s="22"/>
      <c r="C66" s="15"/>
      <c r="D66" s="15"/>
      <c r="E66" s="15"/>
      <c r="F66" s="15"/>
      <c r="G66" s="1"/>
      <c r="H66" s="1"/>
      <c r="I66" s="1"/>
      <c r="J66" s="1"/>
      <c r="K66" s="1"/>
      <c r="L66" s="1"/>
      <c r="M66" s="1"/>
    </row>
    <row r="67" spans="1:13" s="12" customFormat="1" hidden="1" x14ac:dyDescent="0.25">
      <c r="A67" s="14"/>
      <c r="B67" s="22"/>
      <c r="C67" s="15"/>
      <c r="D67" s="15"/>
      <c r="E67" s="15"/>
      <c r="F67" s="15"/>
      <c r="G67" s="1"/>
      <c r="H67" s="1"/>
      <c r="I67" s="1"/>
      <c r="J67" s="1"/>
      <c r="K67" s="1"/>
      <c r="L67" s="1"/>
      <c r="M67" s="1"/>
    </row>
    <row r="68" spans="1:13" s="12" customFormat="1" hidden="1" x14ac:dyDescent="0.25">
      <c r="A68" s="14"/>
      <c r="B68" s="22"/>
      <c r="C68" s="15"/>
      <c r="D68" s="15"/>
      <c r="E68" s="15"/>
      <c r="F68" s="15"/>
      <c r="G68" s="1"/>
      <c r="H68" s="1"/>
      <c r="I68" s="1"/>
      <c r="J68" s="1"/>
      <c r="K68" s="1"/>
      <c r="L68" s="1"/>
      <c r="M68" s="1"/>
    </row>
    <row r="69" spans="1:13" s="12" customFormat="1" hidden="1" x14ac:dyDescent="0.25">
      <c r="A69" s="14"/>
      <c r="B69" s="22"/>
      <c r="C69" s="15"/>
      <c r="D69" s="15"/>
      <c r="E69" s="15"/>
      <c r="F69" s="15"/>
      <c r="G69" s="1"/>
      <c r="H69" s="1"/>
      <c r="I69" s="1"/>
      <c r="J69" s="1"/>
      <c r="K69" s="1"/>
      <c r="L69" s="1"/>
      <c r="M69" s="1"/>
    </row>
    <row r="70" spans="1:13" s="12" customFormat="1" hidden="1" x14ac:dyDescent="0.25">
      <c r="A70" s="14"/>
      <c r="B70" s="22"/>
      <c r="C70" s="15"/>
      <c r="D70" s="15"/>
      <c r="E70" s="15"/>
      <c r="F70" s="15"/>
      <c r="G70" s="1"/>
      <c r="H70" s="1"/>
      <c r="I70" s="1"/>
      <c r="J70" s="1"/>
      <c r="K70" s="1"/>
      <c r="L70" s="1"/>
      <c r="M70" s="1"/>
    </row>
    <row r="71" spans="1:13" s="12" customFormat="1" hidden="1" x14ac:dyDescent="0.25">
      <c r="A71" s="14"/>
      <c r="B71" s="22"/>
      <c r="C71" s="15"/>
      <c r="D71" s="15"/>
      <c r="E71" s="15"/>
      <c r="F71" s="15"/>
      <c r="G71" s="1"/>
      <c r="H71" s="1"/>
      <c r="I71" s="1"/>
      <c r="J71" s="1"/>
      <c r="K71" s="1"/>
      <c r="L71" s="1"/>
      <c r="M71" s="1"/>
    </row>
    <row r="72" spans="1:13" s="14" customFormat="1" hidden="1" x14ac:dyDescent="0.25">
      <c r="B72" s="22"/>
      <c r="C72" s="15"/>
      <c r="D72" s="15"/>
      <c r="E72" s="15"/>
      <c r="F72" s="15"/>
      <c r="G72" s="1"/>
      <c r="H72" s="1"/>
      <c r="I72" s="1"/>
      <c r="J72" s="1"/>
      <c r="K72" s="1"/>
      <c r="L72" s="1"/>
      <c r="M72" s="1"/>
    </row>
    <row r="73" spans="1:13" s="14" customFormat="1" hidden="1" x14ac:dyDescent="0.25">
      <c r="B73" s="22"/>
      <c r="C73" s="15"/>
      <c r="D73" s="15"/>
      <c r="E73" s="15"/>
      <c r="F73" s="15"/>
      <c r="G73" s="1"/>
      <c r="H73" s="1"/>
      <c r="I73" s="1"/>
      <c r="J73" s="1"/>
      <c r="K73" s="1"/>
      <c r="L73" s="1"/>
      <c r="M73" s="1"/>
    </row>
    <row r="74" spans="1:13" s="14" customFormat="1" hidden="1" x14ac:dyDescent="0.25">
      <c r="B74" s="22"/>
      <c r="C74" s="15"/>
      <c r="D74" s="15"/>
      <c r="E74" s="15"/>
      <c r="F74" s="15"/>
      <c r="G74" s="1"/>
      <c r="H74" s="1"/>
      <c r="I74" s="1"/>
      <c r="J74" s="1"/>
      <c r="K74" s="1"/>
      <c r="L74" s="1"/>
      <c r="M74" s="1"/>
    </row>
    <row r="75" spans="1:13" s="14" customFormat="1" hidden="1" x14ac:dyDescent="0.25">
      <c r="B75" s="22"/>
      <c r="C75" s="15"/>
      <c r="D75" s="15"/>
      <c r="E75" s="15"/>
      <c r="F75" s="15"/>
      <c r="G75" s="1"/>
      <c r="H75" s="1"/>
      <c r="I75" s="1"/>
      <c r="J75" s="1"/>
      <c r="K75" s="1"/>
      <c r="L75" s="1"/>
      <c r="M75" s="1"/>
    </row>
    <row r="76" spans="1:13" s="14" customFormat="1" hidden="1" x14ac:dyDescent="0.25">
      <c r="B76" s="22"/>
      <c r="C76" s="15"/>
      <c r="D76" s="15"/>
      <c r="E76" s="15"/>
      <c r="F76" s="15"/>
      <c r="G76" s="1"/>
      <c r="H76" s="1"/>
      <c r="I76" s="1"/>
      <c r="J76" s="1"/>
      <c r="K76" s="1"/>
      <c r="L76" s="1"/>
      <c r="M76" s="1"/>
    </row>
    <row r="77" spans="1:13" s="14" customFormat="1" hidden="1" x14ac:dyDescent="0.25">
      <c r="B77" s="22"/>
      <c r="C77" s="15"/>
      <c r="D77" s="15"/>
      <c r="E77" s="15"/>
      <c r="F77" s="15"/>
      <c r="G77" s="1"/>
      <c r="H77" s="1"/>
      <c r="I77" s="1"/>
      <c r="J77" s="1"/>
      <c r="K77" s="1"/>
      <c r="L77" s="1"/>
      <c r="M77" s="1"/>
    </row>
    <row r="78" spans="1:13" s="14" customFormat="1" hidden="1" x14ac:dyDescent="0.25">
      <c r="B78" s="22"/>
      <c r="C78" s="15"/>
      <c r="D78" s="15"/>
      <c r="E78" s="15"/>
      <c r="F78" s="15"/>
      <c r="G78" s="1"/>
      <c r="H78" s="1"/>
      <c r="I78" s="1"/>
      <c r="J78" s="1"/>
      <c r="K78" s="1"/>
      <c r="L78" s="1"/>
      <c r="M78" s="1"/>
    </row>
    <row r="79" spans="1:13" s="14" customFormat="1" hidden="1" x14ac:dyDescent="0.25">
      <c r="B79" s="22"/>
      <c r="C79" s="15"/>
      <c r="D79" s="15"/>
      <c r="E79" s="15"/>
      <c r="F79" s="15"/>
      <c r="G79" s="1"/>
      <c r="H79" s="1"/>
      <c r="I79" s="1"/>
      <c r="J79" s="1"/>
      <c r="K79" s="1"/>
      <c r="L79" s="1"/>
      <c r="M79" s="1"/>
    </row>
    <row r="80" spans="1:13" s="14" customFormat="1" hidden="1" x14ac:dyDescent="0.25">
      <c r="B80" s="22"/>
      <c r="C80" s="15"/>
      <c r="D80" s="15"/>
      <c r="E80" s="15"/>
      <c r="F80" s="15"/>
      <c r="G80" s="1"/>
      <c r="H80" s="1"/>
      <c r="I80" s="1"/>
      <c r="J80" s="1"/>
      <c r="K80" s="1"/>
      <c r="L80" s="1"/>
      <c r="M80" s="1"/>
    </row>
    <row r="81" spans="2:13" s="14" customFormat="1" hidden="1" x14ac:dyDescent="0.25">
      <c r="B81" s="22"/>
      <c r="C81" s="15"/>
      <c r="D81" s="15"/>
      <c r="E81" s="15"/>
      <c r="F81" s="15"/>
      <c r="G81" s="1"/>
      <c r="H81" s="1"/>
      <c r="I81" s="1"/>
      <c r="J81" s="1"/>
      <c r="K81" s="1"/>
      <c r="L81" s="1"/>
      <c r="M81" s="1"/>
    </row>
    <row r="82" spans="2:13" s="14" customFormat="1" hidden="1" x14ac:dyDescent="0.25">
      <c r="B82" s="22"/>
      <c r="C82" s="15"/>
      <c r="D82" s="15"/>
      <c r="E82" s="15"/>
      <c r="F82" s="15"/>
      <c r="G82" s="1"/>
      <c r="H82" s="1"/>
      <c r="I82" s="1"/>
      <c r="J82" s="1"/>
      <c r="K82" s="1"/>
      <c r="L82" s="1"/>
      <c r="M82" s="1"/>
    </row>
    <row r="83" spans="2:13" s="14" customFormat="1" hidden="1" x14ac:dyDescent="0.25">
      <c r="B83" s="22"/>
      <c r="C83" s="15"/>
      <c r="D83" s="15"/>
      <c r="E83" s="15"/>
      <c r="F83" s="15"/>
      <c r="G83" s="1"/>
      <c r="H83" s="1"/>
      <c r="I83" s="1"/>
      <c r="J83" s="1"/>
      <c r="K83" s="1"/>
      <c r="L83" s="1"/>
      <c r="M83" s="1"/>
    </row>
    <row r="84" spans="2:13" s="14" customFormat="1" hidden="1" x14ac:dyDescent="0.25">
      <c r="B84" s="22"/>
      <c r="C84" s="15"/>
      <c r="D84" s="15"/>
      <c r="E84" s="15"/>
      <c r="F84" s="15"/>
      <c r="G84" s="1"/>
      <c r="H84" s="1"/>
      <c r="I84" s="1"/>
      <c r="J84" s="1"/>
      <c r="K84" s="1"/>
      <c r="L84" s="1"/>
      <c r="M84" s="1"/>
    </row>
    <row r="85" spans="2:13" s="14" customFormat="1" hidden="1" x14ac:dyDescent="0.25">
      <c r="B85" s="22"/>
      <c r="C85" s="15"/>
      <c r="D85" s="15"/>
      <c r="E85" s="15"/>
      <c r="F85" s="15"/>
      <c r="G85" s="1"/>
      <c r="H85" s="1"/>
      <c r="I85" s="1"/>
      <c r="J85" s="1"/>
      <c r="K85" s="1"/>
      <c r="L85" s="1"/>
      <c r="M85" s="1"/>
    </row>
    <row r="86" spans="2:13" s="14" customFormat="1" hidden="1" x14ac:dyDescent="0.25">
      <c r="B86" s="22"/>
      <c r="C86" s="15"/>
      <c r="D86" s="15"/>
      <c r="E86" s="15"/>
      <c r="F86" s="15"/>
      <c r="G86" s="1"/>
      <c r="H86" s="1"/>
      <c r="I86" s="1"/>
      <c r="J86" s="1"/>
      <c r="K86" s="1"/>
      <c r="L86" s="1"/>
      <c r="M86" s="1"/>
    </row>
    <row r="87" spans="2:13" hidden="1" x14ac:dyDescent="0.25"/>
    <row r="88" spans="2:13" hidden="1" x14ac:dyDescent="0.25"/>
    <row r="89" spans="2:13" hidden="1" x14ac:dyDescent="0.25"/>
    <row r="90" spans="2:13" s="14" customFormat="1" hidden="1" x14ac:dyDescent="0.25">
      <c r="B90" s="22"/>
      <c r="C90" s="15"/>
      <c r="D90" s="15"/>
      <c r="E90" s="15"/>
      <c r="F90" s="15"/>
      <c r="G90" s="1"/>
      <c r="H90" s="1"/>
      <c r="I90" s="1"/>
      <c r="J90" s="1"/>
      <c r="K90" s="1"/>
      <c r="L90" s="1"/>
      <c r="M90" s="1"/>
    </row>
    <row r="91" spans="2:13" s="14" customFormat="1" hidden="1" x14ac:dyDescent="0.25">
      <c r="B91" s="22"/>
      <c r="C91" s="15"/>
      <c r="D91" s="15"/>
      <c r="E91" s="15"/>
      <c r="F91" s="15"/>
      <c r="G91" s="1"/>
      <c r="H91" s="1"/>
      <c r="I91" s="1"/>
      <c r="J91" s="1"/>
      <c r="K91" s="1"/>
      <c r="L91" s="1"/>
      <c r="M91" s="1"/>
    </row>
    <row r="92" spans="2:13" s="14" customFormat="1" hidden="1" x14ac:dyDescent="0.25">
      <c r="B92" s="22"/>
      <c r="C92" s="15"/>
      <c r="D92" s="15"/>
      <c r="E92" s="15"/>
      <c r="F92" s="15"/>
      <c r="G92" s="1"/>
      <c r="H92" s="1"/>
      <c r="I92" s="1"/>
      <c r="J92" s="1"/>
      <c r="K92" s="1"/>
      <c r="L92" s="1"/>
      <c r="M92" s="1"/>
    </row>
    <row r="93" spans="2:13" s="14" customFormat="1" hidden="1" x14ac:dyDescent="0.25">
      <c r="B93" s="22"/>
      <c r="C93" s="15"/>
      <c r="D93" s="15"/>
      <c r="E93" s="15"/>
      <c r="F93" s="15"/>
      <c r="G93" s="1"/>
      <c r="H93" s="1"/>
      <c r="I93" s="1"/>
      <c r="J93" s="1"/>
      <c r="K93" s="1"/>
      <c r="L93" s="1"/>
      <c r="M93" s="1"/>
    </row>
    <row r="94" spans="2:13" s="14" customFormat="1" hidden="1" x14ac:dyDescent="0.25">
      <c r="B94" s="22"/>
      <c r="C94" s="15"/>
      <c r="D94" s="15"/>
      <c r="E94" s="15"/>
      <c r="F94" s="15"/>
      <c r="G94" s="1"/>
      <c r="H94" s="1"/>
      <c r="I94" s="1"/>
      <c r="J94" s="1"/>
      <c r="K94" s="1"/>
      <c r="L94" s="1"/>
      <c r="M94" s="1"/>
    </row>
    <row r="95" spans="2:13" s="14" customFormat="1" hidden="1" x14ac:dyDescent="0.25">
      <c r="B95" s="22"/>
      <c r="C95" s="15"/>
      <c r="D95" s="15"/>
      <c r="E95" s="15"/>
      <c r="F95" s="15"/>
      <c r="G95" s="1"/>
      <c r="H95" s="1"/>
      <c r="I95" s="1"/>
      <c r="J95" s="1"/>
      <c r="K95" s="1"/>
      <c r="L95" s="1"/>
      <c r="M95" s="1"/>
    </row>
    <row r="96" spans="2:13" s="14" customFormat="1" hidden="1" x14ac:dyDescent="0.25">
      <c r="B96" s="22"/>
      <c r="C96" s="15"/>
      <c r="D96" s="15"/>
      <c r="E96" s="15"/>
      <c r="F96" s="15"/>
      <c r="G96" s="1"/>
      <c r="H96" s="1"/>
      <c r="I96" s="1"/>
      <c r="J96" s="1"/>
      <c r="K96" s="1"/>
      <c r="L96" s="1"/>
      <c r="M96" s="1"/>
    </row>
    <row r="97" spans="2:13" s="14" customFormat="1" hidden="1" x14ac:dyDescent="0.25">
      <c r="B97" s="22"/>
      <c r="C97" s="15"/>
      <c r="D97" s="15"/>
      <c r="E97" s="15"/>
      <c r="F97" s="15"/>
      <c r="G97" s="1"/>
      <c r="H97" s="1"/>
      <c r="I97" s="1"/>
      <c r="J97" s="1"/>
      <c r="K97" s="1"/>
      <c r="L97" s="1"/>
      <c r="M97" s="1"/>
    </row>
    <row r="98" spans="2:13" s="14" customFormat="1" hidden="1" x14ac:dyDescent="0.25">
      <c r="B98" s="22"/>
      <c r="C98" s="15"/>
      <c r="D98" s="15"/>
      <c r="E98" s="15"/>
      <c r="F98" s="15"/>
      <c r="G98" s="1"/>
      <c r="H98" s="1"/>
      <c r="I98" s="1"/>
      <c r="J98" s="1"/>
      <c r="K98" s="1"/>
      <c r="L98" s="1"/>
      <c r="M98" s="1"/>
    </row>
    <row r="99" spans="2:13" s="14" customFormat="1" hidden="1" x14ac:dyDescent="0.25">
      <c r="B99" s="22"/>
      <c r="C99" s="15"/>
      <c r="D99" s="15"/>
      <c r="E99" s="15"/>
      <c r="F99" s="15"/>
      <c r="G99" s="1"/>
      <c r="H99" s="1"/>
      <c r="I99" s="1"/>
      <c r="J99" s="1"/>
      <c r="K99" s="1"/>
      <c r="L99" s="1"/>
      <c r="M99" s="1"/>
    </row>
    <row r="100" spans="2:13" s="14" customFormat="1" hidden="1" x14ac:dyDescent="0.25">
      <c r="B100" s="22"/>
      <c r="C100" s="15"/>
      <c r="D100" s="15"/>
      <c r="E100" s="15"/>
      <c r="F100" s="15"/>
      <c r="G100" s="1"/>
      <c r="H100" s="1"/>
      <c r="I100" s="1"/>
      <c r="J100" s="1"/>
      <c r="K100" s="1"/>
      <c r="L100" s="1"/>
      <c r="M100" s="1"/>
    </row>
    <row r="101" spans="2:13" s="14" customFormat="1" hidden="1" x14ac:dyDescent="0.25">
      <c r="B101" s="22"/>
      <c r="C101" s="15"/>
      <c r="D101" s="15"/>
      <c r="E101" s="15"/>
      <c r="F101" s="15"/>
      <c r="G101" s="1"/>
      <c r="H101" s="1"/>
      <c r="I101" s="1"/>
      <c r="J101" s="1"/>
      <c r="K101" s="1"/>
      <c r="L101" s="1"/>
      <c r="M101" s="1"/>
    </row>
    <row r="102" spans="2:13" s="14" customFormat="1" hidden="1" x14ac:dyDescent="0.25">
      <c r="B102" s="22"/>
      <c r="C102" s="15"/>
      <c r="D102" s="15"/>
      <c r="E102" s="15"/>
      <c r="F102" s="15"/>
      <c r="G102" s="1"/>
      <c r="H102" s="1"/>
      <c r="I102" s="1"/>
      <c r="J102" s="1"/>
      <c r="K102" s="1"/>
      <c r="L102" s="1"/>
      <c r="M102" s="1"/>
    </row>
    <row r="103" spans="2:13" s="14" customFormat="1" hidden="1" x14ac:dyDescent="0.25">
      <c r="B103" s="22"/>
      <c r="C103" s="15"/>
      <c r="D103" s="15"/>
      <c r="E103" s="15"/>
      <c r="F103" s="15"/>
      <c r="G103" s="1"/>
      <c r="H103" s="1"/>
      <c r="I103" s="1"/>
      <c r="J103" s="1"/>
      <c r="K103" s="1"/>
      <c r="L103" s="1"/>
      <c r="M103" s="1"/>
    </row>
    <row r="104" spans="2:13" s="14" customFormat="1" hidden="1" x14ac:dyDescent="0.25">
      <c r="B104" s="22"/>
      <c r="C104" s="15"/>
      <c r="D104" s="15"/>
      <c r="E104" s="15"/>
      <c r="F104" s="15"/>
      <c r="G104" s="1"/>
      <c r="H104" s="1"/>
      <c r="I104" s="1"/>
      <c r="J104" s="1"/>
      <c r="K104" s="1"/>
      <c r="L104" s="1"/>
      <c r="M104" s="1"/>
    </row>
    <row r="105" spans="2:13" s="14" customFormat="1" hidden="1" x14ac:dyDescent="0.25">
      <c r="B105" s="22"/>
      <c r="C105" s="15"/>
      <c r="D105" s="15"/>
      <c r="E105" s="15"/>
      <c r="F105" s="15"/>
      <c r="G105" s="1"/>
      <c r="H105" s="1"/>
      <c r="I105" s="1"/>
      <c r="J105" s="1"/>
      <c r="K105" s="1"/>
      <c r="L105" s="1"/>
      <c r="M105" s="1"/>
    </row>
    <row r="106" spans="2:13" hidden="1" x14ac:dyDescent="0.25"/>
    <row r="107" spans="2:13" hidden="1" x14ac:dyDescent="0.25"/>
  </sheetData>
  <mergeCells count="7">
    <mergeCell ref="A2:F2"/>
    <mergeCell ref="A5:A7"/>
    <mergeCell ref="B5:B7"/>
    <mergeCell ref="C5:C7"/>
    <mergeCell ref="D5:F5"/>
    <mergeCell ref="D6:D7"/>
    <mergeCell ref="E6:F6"/>
  </mergeCells>
  <pageMargins left="0.11811023622047245" right="0.11811023622047245" top="0.15748031496062992" bottom="0.15748031496062992" header="0.31496062992125984" footer="0.31496062992125984"/>
  <pageSetup paperSize="9" scale="7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02"/>
  <sheetViews>
    <sheetView workbookViewId="0">
      <selection activeCell="F31" sqref="F31"/>
    </sheetView>
  </sheetViews>
  <sheetFormatPr defaultColWidth="0" defaultRowHeight="15" zeroHeight="1" x14ac:dyDescent="0.25"/>
  <cols>
    <col min="1" max="1" width="5.42578125" style="14" customWidth="1"/>
    <col min="2" max="2" width="69.5703125" style="22" customWidth="1"/>
    <col min="3" max="3" width="19.140625" style="15" customWidth="1"/>
    <col min="4" max="4" width="14.42578125" style="15" customWidth="1"/>
    <col min="5" max="5" width="12" style="15" customWidth="1"/>
    <col min="6" max="6" width="16.28515625" style="15" customWidth="1"/>
    <col min="7" max="8" width="9.140625" style="1" customWidth="1"/>
    <col min="9" max="13" width="0" style="1" hidden="1" customWidth="1"/>
    <col min="14" max="16384" width="9.140625" style="1" hidden="1"/>
  </cols>
  <sheetData>
    <row r="1" spans="1:13" x14ac:dyDescent="0.25"/>
    <row r="2" spans="1:13" ht="42.75" customHeight="1" x14ac:dyDescent="0.3">
      <c r="A2" s="29" t="s">
        <v>37</v>
      </c>
      <c r="B2" s="29"/>
      <c r="C2" s="29"/>
      <c r="D2" s="29"/>
      <c r="E2" s="29"/>
      <c r="F2" s="29"/>
      <c r="G2" s="2"/>
      <c r="H2" s="2"/>
      <c r="I2" s="2"/>
      <c r="J2" s="2"/>
      <c r="K2" s="2"/>
      <c r="L2" s="2"/>
      <c r="M2" s="2"/>
    </row>
    <row r="3" spans="1:13" ht="15.75" customHeight="1" x14ac:dyDescent="0.3">
      <c r="B3" s="23"/>
      <c r="C3" s="16"/>
      <c r="D3" s="16"/>
      <c r="E3" s="16"/>
      <c r="F3" s="16"/>
      <c r="G3" s="10"/>
      <c r="H3" s="10"/>
      <c r="I3" s="10"/>
      <c r="J3" s="10"/>
      <c r="K3" s="10"/>
      <c r="L3" s="10"/>
      <c r="M3" s="10"/>
    </row>
    <row r="4" spans="1:13" x14ac:dyDescent="0.25">
      <c r="F4" s="19" t="s">
        <v>6</v>
      </c>
    </row>
    <row r="5" spans="1:13" ht="29.25" customHeight="1" x14ac:dyDescent="0.25">
      <c r="A5" s="30" t="s">
        <v>0</v>
      </c>
      <c r="B5" s="31" t="s">
        <v>1</v>
      </c>
      <c r="C5" s="34" t="s">
        <v>39</v>
      </c>
      <c r="D5" s="34" t="s">
        <v>38</v>
      </c>
      <c r="E5" s="34"/>
      <c r="F5" s="34"/>
    </row>
    <row r="6" spans="1:13" ht="36" customHeight="1" x14ac:dyDescent="0.25">
      <c r="A6" s="30"/>
      <c r="B6" s="32"/>
      <c r="C6" s="34"/>
      <c r="D6" s="34" t="s">
        <v>2</v>
      </c>
      <c r="E6" s="34" t="s">
        <v>3</v>
      </c>
      <c r="F6" s="34"/>
    </row>
    <row r="7" spans="1:13" ht="21" customHeight="1" x14ac:dyDescent="0.25">
      <c r="A7" s="30"/>
      <c r="B7" s="33"/>
      <c r="C7" s="34"/>
      <c r="D7" s="34"/>
      <c r="E7" s="26" t="s">
        <v>4</v>
      </c>
      <c r="F7" s="26" t="s">
        <v>5</v>
      </c>
    </row>
    <row r="8" spans="1:13" s="9" customFormat="1" ht="18" customHeight="1" x14ac:dyDescent="0.2">
      <c r="A8" s="7">
        <v>1</v>
      </c>
      <c r="B8" s="17" t="s">
        <v>7</v>
      </c>
      <c r="C8" s="4">
        <f>C9+C10</f>
        <v>84</v>
      </c>
      <c r="D8" s="4">
        <f>D9+D10</f>
        <v>6</v>
      </c>
      <c r="E8" s="4">
        <f>D8/C8*100</f>
        <v>7.1428571428571423</v>
      </c>
      <c r="F8" s="4">
        <f>D8-C8</f>
        <v>-78</v>
      </c>
    </row>
    <row r="9" spans="1:13" ht="51.75" customHeight="1" x14ac:dyDescent="0.25">
      <c r="A9" s="3">
        <v>2</v>
      </c>
      <c r="B9" s="24" t="s">
        <v>26</v>
      </c>
      <c r="C9" s="26">
        <v>8</v>
      </c>
      <c r="D9" s="26">
        <v>1</v>
      </c>
      <c r="E9" s="26">
        <f t="shared" ref="E9:E43" si="0">D9/C9*100</f>
        <v>12.5</v>
      </c>
      <c r="F9" s="26">
        <f t="shared" ref="F9:F43" si="1">D9-C9</f>
        <v>-7</v>
      </c>
    </row>
    <row r="10" spans="1:13" ht="63.75" customHeight="1" x14ac:dyDescent="0.25">
      <c r="A10" s="3">
        <v>3</v>
      </c>
      <c r="B10" s="24" t="s">
        <v>27</v>
      </c>
      <c r="C10" s="26">
        <v>76</v>
      </c>
      <c r="D10" s="26">
        <v>5</v>
      </c>
      <c r="E10" s="26">
        <f t="shared" si="0"/>
        <v>6.5789473684210522</v>
      </c>
      <c r="F10" s="26">
        <f t="shared" si="1"/>
        <v>-71</v>
      </c>
    </row>
    <row r="11" spans="1:13" s="9" customFormat="1" ht="33.75" customHeight="1" x14ac:dyDescent="0.2">
      <c r="A11" s="7">
        <v>4</v>
      </c>
      <c r="B11" s="17" t="s">
        <v>19</v>
      </c>
      <c r="C11" s="4">
        <f>C12+C13+C14+C15+C16+C17+C18+C19+C22+C20+C21</f>
        <v>33374.699999999997</v>
      </c>
      <c r="D11" s="4">
        <f>D12+D13+D14+D15+D16+D17+D18+D19+D22+D20+D21</f>
        <v>6354.7000000000007</v>
      </c>
      <c r="E11" s="4">
        <f t="shared" si="0"/>
        <v>19.040470775767275</v>
      </c>
      <c r="F11" s="4">
        <f t="shared" si="1"/>
        <v>-27019.999999999996</v>
      </c>
    </row>
    <row r="12" spans="1:13" ht="81" customHeight="1" x14ac:dyDescent="0.25">
      <c r="A12" s="3">
        <v>5</v>
      </c>
      <c r="B12" s="24" t="s">
        <v>8</v>
      </c>
      <c r="C12" s="26">
        <v>14966.1</v>
      </c>
      <c r="D12" s="26">
        <v>2130.4</v>
      </c>
      <c r="E12" s="26">
        <f t="shared" si="0"/>
        <v>14.234837399188836</v>
      </c>
      <c r="F12" s="26">
        <f t="shared" si="1"/>
        <v>-12835.7</v>
      </c>
    </row>
    <row r="13" spans="1:13" ht="33.75" customHeight="1" x14ac:dyDescent="0.25">
      <c r="A13" s="3">
        <v>6</v>
      </c>
      <c r="B13" s="24" t="s">
        <v>18</v>
      </c>
      <c r="C13" s="26">
        <v>6210.5</v>
      </c>
      <c r="D13" s="26">
        <v>672.3</v>
      </c>
      <c r="E13" s="26">
        <f t="shared" si="0"/>
        <v>10.825215361082039</v>
      </c>
      <c r="F13" s="26">
        <f t="shared" si="1"/>
        <v>-5538.2</v>
      </c>
    </row>
    <row r="14" spans="1:13" ht="98.25" customHeight="1" x14ac:dyDescent="0.25">
      <c r="A14" s="3">
        <v>7</v>
      </c>
      <c r="B14" s="24" t="s">
        <v>29</v>
      </c>
      <c r="C14" s="26">
        <v>0</v>
      </c>
      <c r="D14" s="26">
        <v>2.5</v>
      </c>
      <c r="E14" s="26"/>
      <c r="F14" s="26">
        <f t="shared" si="1"/>
        <v>2.5</v>
      </c>
    </row>
    <row r="15" spans="1:13" ht="47.25" customHeight="1" x14ac:dyDescent="0.25">
      <c r="A15" s="3">
        <v>8</v>
      </c>
      <c r="B15" s="24" t="s">
        <v>15</v>
      </c>
      <c r="C15" s="26">
        <v>414.3</v>
      </c>
      <c r="D15" s="26">
        <v>0</v>
      </c>
      <c r="E15" s="26"/>
      <c r="F15" s="26">
        <f t="shared" si="1"/>
        <v>-414.3</v>
      </c>
    </row>
    <row r="16" spans="1:13" ht="96.75" customHeight="1" x14ac:dyDescent="0.25">
      <c r="A16" s="3">
        <v>9</v>
      </c>
      <c r="B16" s="24" t="s">
        <v>36</v>
      </c>
      <c r="C16" s="26">
        <v>4488.5</v>
      </c>
      <c r="D16" s="26">
        <v>1019.2</v>
      </c>
      <c r="E16" s="26">
        <f t="shared" si="0"/>
        <v>22.706917678511754</v>
      </c>
      <c r="F16" s="26">
        <f t="shared" si="1"/>
        <v>-3469.3</v>
      </c>
    </row>
    <row r="17" spans="1:6" ht="31.5" customHeight="1" x14ac:dyDescent="0.25">
      <c r="A17" s="3">
        <v>10</v>
      </c>
      <c r="B17" s="24" t="s">
        <v>11</v>
      </c>
      <c r="C17" s="26">
        <v>1648</v>
      </c>
      <c r="D17" s="26">
        <v>427.6</v>
      </c>
      <c r="E17" s="26">
        <f t="shared" si="0"/>
        <v>25.946601941747577</v>
      </c>
      <c r="F17" s="26">
        <f t="shared" si="1"/>
        <v>-1220.4000000000001</v>
      </c>
    </row>
    <row r="18" spans="1:6" ht="81" customHeight="1" x14ac:dyDescent="0.25">
      <c r="A18" s="3">
        <v>11</v>
      </c>
      <c r="B18" s="24" t="s">
        <v>30</v>
      </c>
      <c r="C18" s="26">
        <v>2788</v>
      </c>
      <c r="D18" s="26">
        <v>1015.1</v>
      </c>
      <c r="E18" s="26">
        <f t="shared" si="0"/>
        <v>36.409612625538017</v>
      </c>
      <c r="F18" s="26">
        <f t="shared" si="1"/>
        <v>-1772.9</v>
      </c>
    </row>
    <row r="19" spans="1:6" ht="50.25" customHeight="1" x14ac:dyDescent="0.25">
      <c r="A19" s="3">
        <v>12</v>
      </c>
      <c r="B19" s="24" t="s">
        <v>16</v>
      </c>
      <c r="C19" s="26">
        <v>2859.3</v>
      </c>
      <c r="D19" s="26">
        <v>1059.5</v>
      </c>
      <c r="E19" s="26">
        <f t="shared" si="0"/>
        <v>37.054523834504948</v>
      </c>
      <c r="F19" s="26">
        <f t="shared" si="1"/>
        <v>-1799.8000000000002</v>
      </c>
    </row>
    <row r="20" spans="1:6" ht="64.5" customHeight="1" x14ac:dyDescent="0.25">
      <c r="A20" s="3">
        <v>13</v>
      </c>
      <c r="B20" s="24" t="s">
        <v>41</v>
      </c>
      <c r="C20" s="26">
        <v>0</v>
      </c>
      <c r="D20" s="26">
        <v>9.1</v>
      </c>
      <c r="E20" s="26"/>
      <c r="F20" s="26">
        <f t="shared" si="1"/>
        <v>9.1</v>
      </c>
    </row>
    <row r="21" spans="1:6" ht="50.25" customHeight="1" x14ac:dyDescent="0.25">
      <c r="A21" s="3">
        <v>14</v>
      </c>
      <c r="B21" s="24" t="s">
        <v>40</v>
      </c>
      <c r="C21" s="26">
        <v>0</v>
      </c>
      <c r="D21" s="26">
        <v>15.8</v>
      </c>
      <c r="E21" s="26"/>
      <c r="F21" s="26">
        <f t="shared" si="1"/>
        <v>15.8</v>
      </c>
    </row>
    <row r="22" spans="1:6" ht="63" customHeight="1" x14ac:dyDescent="0.25">
      <c r="A22" s="3">
        <v>15</v>
      </c>
      <c r="B22" s="24" t="s">
        <v>27</v>
      </c>
      <c r="C22" s="26">
        <v>0</v>
      </c>
      <c r="D22" s="26">
        <v>3.2</v>
      </c>
      <c r="E22" s="26"/>
      <c r="F22" s="26">
        <f t="shared" si="1"/>
        <v>3.2</v>
      </c>
    </row>
    <row r="23" spans="1:6" s="9" customFormat="1" ht="19.5" customHeight="1" x14ac:dyDescent="0.2">
      <c r="A23" s="7">
        <v>16</v>
      </c>
      <c r="B23" s="17" t="s">
        <v>20</v>
      </c>
      <c r="C23" s="8">
        <f>C24+C25</f>
        <v>1838883</v>
      </c>
      <c r="D23" s="8">
        <f>D24+D25</f>
        <v>205194.80000000002</v>
      </c>
      <c r="E23" s="4">
        <f t="shared" si="0"/>
        <v>11.158665341949435</v>
      </c>
      <c r="F23" s="4">
        <f t="shared" si="1"/>
        <v>-1633688.2</v>
      </c>
    </row>
    <row r="24" spans="1:6" ht="31.5" x14ac:dyDescent="0.25">
      <c r="A24" s="3">
        <v>17</v>
      </c>
      <c r="B24" s="13" t="s">
        <v>9</v>
      </c>
      <c r="C24" s="11">
        <v>1838883</v>
      </c>
      <c r="D24" s="26">
        <v>209218.6</v>
      </c>
      <c r="E24" s="26">
        <f t="shared" si="0"/>
        <v>11.377482961123683</v>
      </c>
      <c r="F24" s="26">
        <f t="shared" si="1"/>
        <v>-1629664.4</v>
      </c>
    </row>
    <row r="25" spans="1:6" ht="47.25" x14ac:dyDescent="0.25">
      <c r="A25" s="3">
        <v>18</v>
      </c>
      <c r="B25" s="18" t="s">
        <v>10</v>
      </c>
      <c r="C25" s="26">
        <v>0</v>
      </c>
      <c r="D25" s="26">
        <v>-4023.8</v>
      </c>
      <c r="E25" s="26"/>
      <c r="F25" s="26">
        <f t="shared" si="1"/>
        <v>-4023.8</v>
      </c>
    </row>
    <row r="26" spans="1:6" s="9" customFormat="1" ht="51" customHeight="1" x14ac:dyDescent="0.2">
      <c r="A26" s="7">
        <v>19</v>
      </c>
      <c r="B26" s="17" t="s">
        <v>17</v>
      </c>
      <c r="C26" s="4">
        <f>C27</f>
        <v>1532.3</v>
      </c>
      <c r="D26" s="4">
        <f>D27+D28</f>
        <v>0.5</v>
      </c>
      <c r="E26" s="4"/>
      <c r="F26" s="4">
        <f t="shared" si="1"/>
        <v>-1531.8</v>
      </c>
    </row>
    <row r="27" spans="1:6" ht="32.25" customHeight="1" x14ac:dyDescent="0.25">
      <c r="A27" s="3">
        <v>20</v>
      </c>
      <c r="B27" s="13" t="s">
        <v>24</v>
      </c>
      <c r="C27" s="26">
        <v>1532.3</v>
      </c>
      <c r="D27" s="26">
        <v>0</v>
      </c>
      <c r="E27" s="26"/>
      <c r="F27" s="26">
        <f t="shared" si="1"/>
        <v>-1532.3</v>
      </c>
    </row>
    <row r="28" spans="1:6" ht="48.75" customHeight="1" x14ac:dyDescent="0.25">
      <c r="A28" s="3">
        <v>21</v>
      </c>
      <c r="B28" s="13" t="s">
        <v>42</v>
      </c>
      <c r="C28" s="26">
        <v>0</v>
      </c>
      <c r="D28" s="26">
        <v>0.5</v>
      </c>
      <c r="E28" s="26"/>
      <c r="F28" s="26">
        <f t="shared" si="1"/>
        <v>0.5</v>
      </c>
    </row>
    <row r="29" spans="1:6" s="9" customFormat="1" ht="18.75" customHeight="1" x14ac:dyDescent="0.2">
      <c r="A29" s="7">
        <v>22</v>
      </c>
      <c r="B29" s="17" t="s">
        <v>21</v>
      </c>
      <c r="C29" s="4">
        <f>C30+C31+C32</f>
        <v>3011.8999999999996</v>
      </c>
      <c r="D29" s="4">
        <f>D30+D31+D32</f>
        <v>50.5</v>
      </c>
      <c r="E29" s="4">
        <f t="shared" si="0"/>
        <v>1.6766824927786448</v>
      </c>
      <c r="F29" s="4">
        <f t="shared" si="1"/>
        <v>-2961.3999999999996</v>
      </c>
    </row>
    <row r="30" spans="1:6" ht="31.5" x14ac:dyDescent="0.25">
      <c r="A30" s="3">
        <v>23</v>
      </c>
      <c r="B30" s="13" t="s">
        <v>11</v>
      </c>
      <c r="C30" s="26">
        <v>148.69999999999999</v>
      </c>
      <c r="D30" s="26">
        <v>46.7</v>
      </c>
      <c r="E30" s="26">
        <f t="shared" si="0"/>
        <v>31.405514458641566</v>
      </c>
      <c r="F30" s="26">
        <f t="shared" si="1"/>
        <v>-101.99999999999999</v>
      </c>
    </row>
    <row r="31" spans="1:6" ht="18" customHeight="1" x14ac:dyDescent="0.25">
      <c r="A31" s="3">
        <v>24</v>
      </c>
      <c r="B31" s="13" t="s">
        <v>31</v>
      </c>
      <c r="C31" s="26">
        <v>0</v>
      </c>
      <c r="D31" s="26">
        <v>3.8</v>
      </c>
      <c r="E31" s="26"/>
      <c r="F31" s="26">
        <f t="shared" si="1"/>
        <v>3.8</v>
      </c>
    </row>
    <row r="32" spans="1:6" ht="18.75" customHeight="1" x14ac:dyDescent="0.25">
      <c r="A32" s="3">
        <v>25</v>
      </c>
      <c r="B32" s="13" t="s">
        <v>12</v>
      </c>
      <c r="C32" s="26">
        <v>2863.2</v>
      </c>
      <c r="D32" s="26">
        <v>0</v>
      </c>
      <c r="E32" s="26"/>
      <c r="F32" s="26">
        <f t="shared" si="1"/>
        <v>-2863.2</v>
      </c>
    </row>
    <row r="33" spans="1:6" s="9" customFormat="1" ht="31.5" x14ac:dyDescent="0.2">
      <c r="A33" s="7">
        <v>26</v>
      </c>
      <c r="B33" s="17" t="s">
        <v>22</v>
      </c>
      <c r="C33" s="4">
        <f>C34+C35+C37+C38+C36</f>
        <v>13487.300000000001</v>
      </c>
      <c r="D33" s="4">
        <f>D34+D35+D37+D38+D36</f>
        <v>1763.8999999999999</v>
      </c>
      <c r="E33" s="4">
        <f t="shared" si="0"/>
        <v>13.07822914890304</v>
      </c>
      <c r="F33" s="4">
        <f t="shared" si="1"/>
        <v>-11723.400000000001</v>
      </c>
    </row>
    <row r="34" spans="1:6" ht="81" customHeight="1" x14ac:dyDescent="0.25">
      <c r="A34" s="3">
        <v>27</v>
      </c>
      <c r="B34" s="24" t="s">
        <v>13</v>
      </c>
      <c r="C34" s="26">
        <v>139.19999999999999</v>
      </c>
      <c r="D34" s="26">
        <v>3.2</v>
      </c>
      <c r="E34" s="26">
        <f t="shared" si="0"/>
        <v>2.298850574712644</v>
      </c>
      <c r="F34" s="26">
        <f t="shared" si="1"/>
        <v>-136</v>
      </c>
    </row>
    <row r="35" spans="1:6" ht="79.5" customHeight="1" x14ac:dyDescent="0.25">
      <c r="A35" s="3">
        <v>28</v>
      </c>
      <c r="B35" s="24" t="s">
        <v>23</v>
      </c>
      <c r="C35" s="26">
        <v>11380.4</v>
      </c>
      <c r="D35" s="26">
        <v>1607.8</v>
      </c>
      <c r="E35" s="26">
        <f t="shared" si="0"/>
        <v>14.127798671399953</v>
      </c>
      <c r="F35" s="26">
        <f t="shared" si="1"/>
        <v>-9772.6</v>
      </c>
    </row>
    <row r="36" spans="1:6" ht="66" customHeight="1" x14ac:dyDescent="0.25">
      <c r="A36" s="3">
        <v>29</v>
      </c>
      <c r="B36" s="24" t="s">
        <v>41</v>
      </c>
      <c r="C36" s="26">
        <v>0</v>
      </c>
      <c r="D36" s="26">
        <v>17.8</v>
      </c>
      <c r="E36" s="26"/>
      <c r="F36" s="26">
        <f t="shared" si="1"/>
        <v>17.8</v>
      </c>
    </row>
    <row r="37" spans="1:6" ht="64.5" customHeight="1" x14ac:dyDescent="0.25">
      <c r="A37" s="3">
        <v>30</v>
      </c>
      <c r="B37" s="13" t="s">
        <v>28</v>
      </c>
      <c r="C37" s="26">
        <v>1067.7</v>
      </c>
      <c r="D37" s="26">
        <v>135.1</v>
      </c>
      <c r="E37" s="26">
        <f t="shared" si="0"/>
        <v>12.653367050669662</v>
      </c>
      <c r="F37" s="26">
        <f t="shared" si="1"/>
        <v>-932.6</v>
      </c>
    </row>
    <row r="38" spans="1:6" ht="19.5" customHeight="1" x14ac:dyDescent="0.25">
      <c r="A38" s="3">
        <v>31</v>
      </c>
      <c r="B38" s="13" t="s">
        <v>12</v>
      </c>
      <c r="C38" s="26">
        <v>900</v>
      </c>
      <c r="D38" s="26">
        <v>0</v>
      </c>
      <c r="E38" s="26"/>
      <c r="F38" s="26">
        <f t="shared" si="1"/>
        <v>-900</v>
      </c>
    </row>
    <row r="39" spans="1:6" s="9" customFormat="1" ht="33" customHeight="1" x14ac:dyDescent="0.2">
      <c r="A39" s="7">
        <v>32</v>
      </c>
      <c r="B39" s="28" t="s">
        <v>43</v>
      </c>
      <c r="C39" s="4">
        <f>C40</f>
        <v>0</v>
      </c>
      <c r="D39" s="4">
        <f>D40</f>
        <v>280.2</v>
      </c>
      <c r="E39" s="4"/>
      <c r="F39" s="4">
        <f t="shared" si="1"/>
        <v>280.2</v>
      </c>
    </row>
    <row r="40" spans="1:6" ht="78.75" customHeight="1" x14ac:dyDescent="0.25">
      <c r="A40" s="3">
        <v>33</v>
      </c>
      <c r="B40" s="13" t="s">
        <v>44</v>
      </c>
      <c r="C40" s="26">
        <v>0</v>
      </c>
      <c r="D40" s="26">
        <v>280.2</v>
      </c>
      <c r="E40" s="26"/>
      <c r="F40" s="26">
        <f t="shared" si="1"/>
        <v>280.2</v>
      </c>
    </row>
    <row r="41" spans="1:6" s="9" customFormat="1" ht="18" customHeight="1" x14ac:dyDescent="0.2">
      <c r="A41" s="7">
        <v>34</v>
      </c>
      <c r="B41" s="17" t="s">
        <v>32</v>
      </c>
      <c r="C41" s="5">
        <f>C42+C43</f>
        <v>1262.5</v>
      </c>
      <c r="D41" s="5">
        <f>D42+D43</f>
        <v>456.5</v>
      </c>
      <c r="E41" s="4">
        <f t="shared" si="0"/>
        <v>36.158415841584159</v>
      </c>
      <c r="F41" s="4">
        <f t="shared" si="1"/>
        <v>-806</v>
      </c>
    </row>
    <row r="42" spans="1:6" ht="31.5" x14ac:dyDescent="0.25">
      <c r="A42" s="3">
        <v>35</v>
      </c>
      <c r="B42" s="24" t="s">
        <v>14</v>
      </c>
      <c r="C42" s="6">
        <v>150</v>
      </c>
      <c r="D42" s="6">
        <v>15</v>
      </c>
      <c r="E42" s="26">
        <f t="shared" si="0"/>
        <v>10</v>
      </c>
      <c r="F42" s="26">
        <f t="shared" si="1"/>
        <v>-135</v>
      </c>
    </row>
    <row r="43" spans="1:6" ht="94.5" customHeight="1" x14ac:dyDescent="0.25">
      <c r="A43" s="3">
        <v>36</v>
      </c>
      <c r="B43" s="24" t="s">
        <v>36</v>
      </c>
      <c r="C43" s="6">
        <v>1112.5</v>
      </c>
      <c r="D43" s="6">
        <v>441.5</v>
      </c>
      <c r="E43" s="26">
        <f t="shared" si="0"/>
        <v>39.685393258426963</v>
      </c>
      <c r="F43" s="26">
        <f t="shared" si="1"/>
        <v>-671</v>
      </c>
    </row>
    <row r="44" spans="1:6" x14ac:dyDescent="0.25">
      <c r="A44" s="20"/>
    </row>
    <row r="45" spans="1:6" x14ac:dyDescent="0.25"/>
    <row r="46" spans="1:6" x14ac:dyDescent="0.25"/>
    <row r="47" spans="1:6" x14ac:dyDescent="0.25"/>
    <row r="48" spans="1:6" hidden="1" x14ac:dyDescent="0.25"/>
    <row r="49" spans="1:13" hidden="1" x14ac:dyDescent="0.25"/>
    <row r="50" spans="1:13" hidden="1" x14ac:dyDescent="0.25"/>
    <row r="51" spans="1:13" hidden="1" x14ac:dyDescent="0.25"/>
    <row r="52" spans="1:13" s="12" customFormat="1" hidden="1" x14ac:dyDescent="0.25">
      <c r="A52" s="14"/>
      <c r="B52" s="22"/>
      <c r="C52" s="15"/>
      <c r="D52" s="15"/>
      <c r="E52" s="15"/>
      <c r="F52" s="15"/>
      <c r="G52" s="1"/>
      <c r="H52" s="1"/>
      <c r="I52" s="1"/>
      <c r="J52" s="1"/>
      <c r="K52" s="1"/>
      <c r="L52" s="1"/>
      <c r="M52" s="1"/>
    </row>
    <row r="53" spans="1:13" s="12" customFormat="1" hidden="1" x14ac:dyDescent="0.25">
      <c r="A53" s="14"/>
      <c r="B53" s="22"/>
      <c r="C53" s="15"/>
      <c r="D53" s="15"/>
      <c r="E53" s="15"/>
      <c r="F53" s="15"/>
      <c r="G53" s="1"/>
      <c r="H53" s="1"/>
      <c r="I53" s="1"/>
      <c r="J53" s="1"/>
      <c r="K53" s="1"/>
      <c r="L53" s="1"/>
      <c r="M53" s="1"/>
    </row>
    <row r="54" spans="1:13" s="12" customFormat="1" hidden="1" x14ac:dyDescent="0.25">
      <c r="A54" s="14"/>
      <c r="B54" s="22"/>
      <c r="C54" s="15"/>
      <c r="D54" s="15"/>
      <c r="E54" s="15"/>
      <c r="F54" s="15"/>
      <c r="G54" s="1"/>
      <c r="H54" s="1"/>
      <c r="I54" s="1"/>
      <c r="J54" s="1"/>
      <c r="K54" s="1"/>
      <c r="L54" s="1"/>
      <c r="M54" s="1"/>
    </row>
    <row r="55" spans="1:13" s="12" customFormat="1" hidden="1" x14ac:dyDescent="0.25">
      <c r="A55" s="14"/>
      <c r="B55" s="22"/>
      <c r="C55" s="15"/>
      <c r="D55" s="15"/>
      <c r="E55" s="15"/>
      <c r="F55" s="15"/>
      <c r="G55" s="1"/>
      <c r="H55" s="1"/>
      <c r="I55" s="1"/>
      <c r="J55" s="1"/>
      <c r="K55" s="1"/>
      <c r="L55" s="1"/>
      <c r="M55" s="1"/>
    </row>
    <row r="56" spans="1:13" s="12" customFormat="1" hidden="1" x14ac:dyDescent="0.25">
      <c r="A56" s="14"/>
      <c r="B56" s="22"/>
      <c r="C56" s="15"/>
      <c r="D56" s="15"/>
      <c r="E56" s="15"/>
      <c r="F56" s="15"/>
      <c r="G56" s="1"/>
      <c r="H56" s="1"/>
      <c r="I56" s="1"/>
      <c r="J56" s="1"/>
      <c r="K56" s="1"/>
      <c r="L56" s="1"/>
      <c r="M56" s="1"/>
    </row>
    <row r="57" spans="1:13" s="12" customFormat="1" hidden="1" x14ac:dyDescent="0.25">
      <c r="A57" s="14"/>
      <c r="B57" s="22"/>
      <c r="C57" s="15"/>
      <c r="D57" s="15"/>
      <c r="E57" s="15"/>
      <c r="F57" s="15"/>
      <c r="G57" s="1"/>
      <c r="H57" s="1"/>
      <c r="I57" s="1"/>
      <c r="J57" s="1"/>
      <c r="K57" s="1"/>
      <c r="L57" s="1"/>
      <c r="M57" s="1"/>
    </row>
    <row r="58" spans="1:13" s="12" customFormat="1" hidden="1" x14ac:dyDescent="0.25">
      <c r="A58" s="14"/>
      <c r="B58" s="22"/>
      <c r="C58" s="15"/>
      <c r="D58" s="15"/>
      <c r="E58" s="15"/>
      <c r="F58" s="15"/>
      <c r="G58" s="1"/>
      <c r="H58" s="1"/>
      <c r="I58" s="1"/>
      <c r="J58" s="1"/>
      <c r="K58" s="1"/>
      <c r="L58" s="1"/>
      <c r="M58" s="1"/>
    </row>
    <row r="59" spans="1:13" s="12" customFormat="1" hidden="1" x14ac:dyDescent="0.25">
      <c r="A59" s="14"/>
      <c r="B59" s="22"/>
      <c r="C59" s="15"/>
      <c r="D59" s="15"/>
      <c r="E59" s="15"/>
      <c r="F59" s="15"/>
      <c r="G59" s="1"/>
      <c r="H59" s="1"/>
      <c r="I59" s="1"/>
      <c r="J59" s="1"/>
      <c r="K59" s="1"/>
      <c r="L59" s="1"/>
      <c r="M59" s="1"/>
    </row>
    <row r="60" spans="1:13" s="12" customFormat="1" hidden="1" x14ac:dyDescent="0.25">
      <c r="A60" s="14"/>
      <c r="B60" s="22"/>
      <c r="C60" s="15"/>
      <c r="D60" s="15"/>
      <c r="E60" s="15"/>
      <c r="F60" s="15"/>
      <c r="G60" s="1"/>
      <c r="H60" s="1"/>
      <c r="I60" s="1"/>
      <c r="J60" s="1"/>
      <c r="K60" s="1"/>
      <c r="L60" s="1"/>
      <c r="M60" s="1"/>
    </row>
    <row r="61" spans="1:13" s="12" customFormat="1" hidden="1" x14ac:dyDescent="0.25">
      <c r="A61" s="14"/>
      <c r="B61" s="22"/>
      <c r="C61" s="15"/>
      <c r="D61" s="15"/>
      <c r="E61" s="15"/>
      <c r="F61" s="15"/>
      <c r="G61" s="1"/>
      <c r="H61" s="1"/>
      <c r="I61" s="1"/>
      <c r="J61" s="1"/>
      <c r="K61" s="1"/>
      <c r="L61" s="1"/>
      <c r="M61" s="1"/>
    </row>
    <row r="62" spans="1:13" s="12" customFormat="1" hidden="1" x14ac:dyDescent="0.25">
      <c r="A62" s="14"/>
      <c r="B62" s="22"/>
      <c r="C62" s="15"/>
      <c r="D62" s="15"/>
      <c r="E62" s="15"/>
      <c r="F62" s="15"/>
      <c r="G62" s="1"/>
      <c r="H62" s="1"/>
      <c r="I62" s="1"/>
      <c r="J62" s="1"/>
      <c r="K62" s="1"/>
      <c r="L62" s="1"/>
      <c r="M62" s="1"/>
    </row>
    <row r="63" spans="1:13" s="12" customFormat="1" hidden="1" x14ac:dyDescent="0.25">
      <c r="A63" s="14"/>
      <c r="B63" s="22"/>
      <c r="C63" s="15"/>
      <c r="D63" s="15"/>
      <c r="E63" s="15"/>
      <c r="F63" s="15"/>
      <c r="G63" s="1"/>
      <c r="H63" s="1"/>
      <c r="I63" s="1"/>
      <c r="J63" s="1"/>
      <c r="K63" s="1"/>
      <c r="L63" s="1"/>
      <c r="M63" s="1"/>
    </row>
    <row r="64" spans="1:13" s="12" customFormat="1" hidden="1" x14ac:dyDescent="0.25">
      <c r="A64" s="14"/>
      <c r="B64" s="22"/>
      <c r="C64" s="15"/>
      <c r="D64" s="15"/>
      <c r="E64" s="15"/>
      <c r="F64" s="15"/>
      <c r="G64" s="1"/>
      <c r="H64" s="1"/>
      <c r="I64" s="1"/>
      <c r="J64" s="1"/>
      <c r="K64" s="1"/>
      <c r="L64" s="1"/>
      <c r="M64" s="1"/>
    </row>
    <row r="65" spans="1:13" s="12" customFormat="1" hidden="1" x14ac:dyDescent="0.25">
      <c r="A65" s="14"/>
      <c r="B65" s="22"/>
      <c r="C65" s="15"/>
      <c r="D65" s="15"/>
      <c r="E65" s="15"/>
      <c r="F65" s="15"/>
      <c r="G65" s="1"/>
      <c r="H65" s="1"/>
      <c r="I65" s="1"/>
      <c r="J65" s="1"/>
      <c r="K65" s="1"/>
      <c r="L65" s="1"/>
      <c r="M65" s="1"/>
    </row>
    <row r="66" spans="1:13" s="12" customFormat="1" hidden="1" x14ac:dyDescent="0.25">
      <c r="A66" s="14"/>
      <c r="B66" s="22"/>
      <c r="C66" s="15"/>
      <c r="D66" s="15"/>
      <c r="E66" s="15"/>
      <c r="F66" s="15"/>
      <c r="G66" s="1"/>
      <c r="H66" s="1"/>
      <c r="I66" s="1"/>
      <c r="J66" s="1"/>
      <c r="K66" s="1"/>
      <c r="L66" s="1"/>
      <c r="M66" s="1"/>
    </row>
    <row r="67" spans="1:13" s="12" customFormat="1" hidden="1" x14ac:dyDescent="0.25">
      <c r="A67" s="14"/>
      <c r="B67" s="22"/>
      <c r="C67" s="15"/>
      <c r="D67" s="15"/>
      <c r="E67" s="15"/>
      <c r="F67" s="15"/>
      <c r="G67" s="1"/>
      <c r="H67" s="1"/>
      <c r="I67" s="1"/>
      <c r="J67" s="1"/>
      <c r="K67" s="1"/>
      <c r="L67" s="1"/>
      <c r="M67" s="1"/>
    </row>
    <row r="68" spans="1:13" s="14" customFormat="1" hidden="1" x14ac:dyDescent="0.25">
      <c r="B68" s="22"/>
      <c r="C68" s="15"/>
      <c r="D68" s="15"/>
      <c r="E68" s="15"/>
      <c r="F68" s="15"/>
      <c r="G68" s="1"/>
      <c r="H68" s="1"/>
      <c r="I68" s="1"/>
      <c r="J68" s="1"/>
      <c r="K68" s="1"/>
      <c r="L68" s="1"/>
      <c r="M68" s="1"/>
    </row>
    <row r="69" spans="1:13" s="14" customFormat="1" hidden="1" x14ac:dyDescent="0.25">
      <c r="B69" s="22"/>
      <c r="C69" s="15"/>
      <c r="D69" s="15"/>
      <c r="E69" s="15"/>
      <c r="F69" s="15"/>
      <c r="G69" s="1"/>
      <c r="H69" s="1"/>
      <c r="I69" s="1"/>
      <c r="J69" s="1"/>
      <c r="K69" s="1"/>
      <c r="L69" s="1"/>
      <c r="M69" s="1"/>
    </row>
    <row r="70" spans="1:13" s="14" customFormat="1" hidden="1" x14ac:dyDescent="0.25">
      <c r="B70" s="22"/>
      <c r="C70" s="15"/>
      <c r="D70" s="15"/>
      <c r="E70" s="15"/>
      <c r="F70" s="15"/>
      <c r="G70" s="1"/>
      <c r="H70" s="1"/>
      <c r="I70" s="1"/>
      <c r="J70" s="1"/>
      <c r="K70" s="1"/>
      <c r="L70" s="1"/>
      <c r="M70" s="1"/>
    </row>
    <row r="71" spans="1:13" s="14" customFormat="1" hidden="1" x14ac:dyDescent="0.25">
      <c r="B71" s="22"/>
      <c r="C71" s="15"/>
      <c r="D71" s="15"/>
      <c r="E71" s="15"/>
      <c r="F71" s="15"/>
      <c r="G71" s="1"/>
      <c r="H71" s="1"/>
      <c r="I71" s="1"/>
      <c r="J71" s="1"/>
      <c r="K71" s="1"/>
      <c r="L71" s="1"/>
      <c r="M71" s="1"/>
    </row>
    <row r="72" spans="1:13" s="14" customFormat="1" hidden="1" x14ac:dyDescent="0.25">
      <c r="B72" s="22"/>
      <c r="C72" s="15"/>
      <c r="D72" s="15"/>
      <c r="E72" s="15"/>
      <c r="F72" s="15"/>
      <c r="G72" s="1"/>
      <c r="H72" s="1"/>
      <c r="I72" s="1"/>
      <c r="J72" s="1"/>
      <c r="K72" s="1"/>
      <c r="L72" s="1"/>
      <c r="M72" s="1"/>
    </row>
    <row r="73" spans="1:13" s="14" customFormat="1" hidden="1" x14ac:dyDescent="0.25">
      <c r="B73" s="22"/>
      <c r="C73" s="15"/>
      <c r="D73" s="15"/>
      <c r="E73" s="15"/>
      <c r="F73" s="15"/>
      <c r="G73" s="1"/>
      <c r="H73" s="1"/>
      <c r="I73" s="1"/>
      <c r="J73" s="1"/>
      <c r="K73" s="1"/>
      <c r="L73" s="1"/>
      <c r="M73" s="1"/>
    </row>
    <row r="74" spans="1:13" s="14" customFormat="1" hidden="1" x14ac:dyDescent="0.25">
      <c r="B74" s="22"/>
      <c r="C74" s="15"/>
      <c r="D74" s="15"/>
      <c r="E74" s="15"/>
      <c r="F74" s="15"/>
      <c r="G74" s="1"/>
      <c r="H74" s="1"/>
      <c r="I74" s="1"/>
      <c r="J74" s="1"/>
      <c r="K74" s="1"/>
      <c r="L74" s="1"/>
      <c r="M74" s="1"/>
    </row>
    <row r="75" spans="1:13" s="14" customFormat="1" hidden="1" x14ac:dyDescent="0.25">
      <c r="B75" s="22"/>
      <c r="C75" s="15"/>
      <c r="D75" s="15"/>
      <c r="E75" s="15"/>
      <c r="F75" s="15"/>
      <c r="G75" s="1"/>
      <c r="H75" s="1"/>
      <c r="I75" s="1"/>
      <c r="J75" s="1"/>
      <c r="K75" s="1"/>
      <c r="L75" s="1"/>
      <c r="M75" s="1"/>
    </row>
    <row r="76" spans="1:13" s="14" customFormat="1" hidden="1" x14ac:dyDescent="0.25">
      <c r="B76" s="22"/>
      <c r="C76" s="15"/>
      <c r="D76" s="15"/>
      <c r="E76" s="15"/>
      <c r="F76" s="15"/>
      <c r="G76" s="1"/>
      <c r="H76" s="1"/>
      <c r="I76" s="1"/>
      <c r="J76" s="1"/>
      <c r="K76" s="1"/>
      <c r="L76" s="1"/>
      <c r="M76" s="1"/>
    </row>
    <row r="77" spans="1:13" s="14" customFormat="1" hidden="1" x14ac:dyDescent="0.25">
      <c r="B77" s="22"/>
      <c r="C77" s="15"/>
      <c r="D77" s="15"/>
      <c r="E77" s="15"/>
      <c r="F77" s="15"/>
      <c r="G77" s="1"/>
      <c r="H77" s="1"/>
      <c r="I77" s="1"/>
      <c r="J77" s="1"/>
      <c r="K77" s="1"/>
      <c r="L77" s="1"/>
      <c r="M77" s="1"/>
    </row>
    <row r="78" spans="1:13" s="14" customFormat="1" hidden="1" x14ac:dyDescent="0.25">
      <c r="B78" s="22"/>
      <c r="C78" s="15"/>
      <c r="D78" s="15"/>
      <c r="E78" s="15"/>
      <c r="F78" s="15"/>
      <c r="G78" s="1"/>
      <c r="H78" s="1"/>
      <c r="I78" s="1"/>
      <c r="J78" s="1"/>
      <c r="K78" s="1"/>
      <c r="L78" s="1"/>
      <c r="M78" s="1"/>
    </row>
    <row r="79" spans="1:13" s="14" customFormat="1" hidden="1" x14ac:dyDescent="0.25">
      <c r="B79" s="22"/>
      <c r="C79" s="15"/>
      <c r="D79" s="15"/>
      <c r="E79" s="15"/>
      <c r="F79" s="15"/>
      <c r="G79" s="1"/>
      <c r="H79" s="1"/>
      <c r="I79" s="1"/>
      <c r="J79" s="1"/>
      <c r="K79" s="1"/>
      <c r="L79" s="1"/>
      <c r="M79" s="1"/>
    </row>
    <row r="80" spans="1:13" s="14" customFormat="1" hidden="1" x14ac:dyDescent="0.25">
      <c r="B80" s="22"/>
      <c r="C80" s="15"/>
      <c r="D80" s="15"/>
      <c r="E80" s="15"/>
      <c r="F80" s="15"/>
      <c r="G80" s="1"/>
      <c r="H80" s="1"/>
      <c r="I80" s="1"/>
      <c r="J80" s="1"/>
      <c r="K80" s="1"/>
      <c r="L80" s="1"/>
      <c r="M80" s="1"/>
    </row>
    <row r="81" spans="2:13" s="14" customFormat="1" hidden="1" x14ac:dyDescent="0.25">
      <c r="B81" s="22"/>
      <c r="C81" s="15"/>
      <c r="D81" s="15"/>
      <c r="E81" s="15"/>
      <c r="F81" s="15"/>
      <c r="G81" s="1"/>
      <c r="H81" s="1"/>
      <c r="I81" s="1"/>
      <c r="J81" s="1"/>
      <c r="K81" s="1"/>
      <c r="L81" s="1"/>
      <c r="M81" s="1"/>
    </row>
    <row r="82" spans="2:13" s="14" customFormat="1" hidden="1" x14ac:dyDescent="0.25">
      <c r="B82" s="22"/>
      <c r="C82" s="15"/>
      <c r="D82" s="15"/>
      <c r="E82" s="15"/>
      <c r="F82" s="15"/>
      <c r="G82" s="1"/>
      <c r="H82" s="1"/>
      <c r="I82" s="1"/>
      <c r="J82" s="1"/>
      <c r="K82" s="1"/>
      <c r="L82" s="1"/>
      <c r="M82" s="1"/>
    </row>
    <row r="83" spans="2:13" x14ac:dyDescent="0.25"/>
    <row r="84" spans="2:13" x14ac:dyDescent="0.25"/>
    <row r="85" spans="2:13" x14ac:dyDescent="0.25"/>
    <row r="86" spans="2:13" s="14" customFormat="1" x14ac:dyDescent="0.25">
      <c r="B86" s="22"/>
      <c r="C86" s="15"/>
      <c r="D86" s="15"/>
      <c r="E86" s="15"/>
      <c r="F86" s="15"/>
      <c r="G86" s="1"/>
      <c r="H86" s="1"/>
      <c r="I86" s="1"/>
      <c r="J86" s="1"/>
      <c r="K86" s="1"/>
      <c r="L86" s="1"/>
      <c r="M86" s="1"/>
    </row>
    <row r="87" spans="2:13" s="14" customFormat="1" x14ac:dyDescent="0.25">
      <c r="B87" s="22"/>
      <c r="C87" s="15"/>
      <c r="D87" s="15"/>
      <c r="E87" s="15"/>
      <c r="F87" s="15"/>
      <c r="G87" s="1"/>
      <c r="H87" s="1"/>
      <c r="I87" s="1"/>
      <c r="J87" s="1"/>
      <c r="K87" s="1"/>
      <c r="L87" s="1"/>
      <c r="M87" s="1"/>
    </row>
    <row r="88" spans="2:13" s="14" customFormat="1" x14ac:dyDescent="0.25">
      <c r="B88" s="22"/>
      <c r="C88" s="15"/>
      <c r="D88" s="15"/>
      <c r="E88" s="15"/>
      <c r="F88" s="15"/>
      <c r="G88" s="1"/>
      <c r="H88" s="1"/>
      <c r="I88" s="1"/>
      <c r="J88" s="1"/>
      <c r="K88" s="1"/>
      <c r="L88" s="1"/>
      <c r="M88" s="1"/>
    </row>
    <row r="89" spans="2:13" s="14" customFormat="1" x14ac:dyDescent="0.25">
      <c r="B89" s="22"/>
      <c r="C89" s="15"/>
      <c r="D89" s="15"/>
      <c r="E89" s="15"/>
      <c r="F89" s="15"/>
      <c r="G89" s="1"/>
      <c r="H89" s="1"/>
      <c r="I89" s="1"/>
      <c r="J89" s="1"/>
      <c r="K89" s="1"/>
      <c r="L89" s="1"/>
      <c r="M89" s="1"/>
    </row>
    <row r="90" spans="2:13" s="14" customFormat="1" x14ac:dyDescent="0.25">
      <c r="B90" s="22"/>
      <c r="C90" s="15"/>
      <c r="D90" s="15"/>
      <c r="E90" s="15"/>
      <c r="F90" s="15"/>
      <c r="G90" s="1"/>
      <c r="H90" s="1"/>
      <c r="I90" s="1"/>
      <c r="J90" s="1"/>
      <c r="K90" s="1"/>
      <c r="L90" s="1"/>
      <c r="M90" s="1"/>
    </row>
    <row r="91" spans="2:13" s="14" customFormat="1" x14ac:dyDescent="0.25">
      <c r="B91" s="22"/>
      <c r="C91" s="15"/>
      <c r="D91" s="15"/>
      <c r="E91" s="15"/>
      <c r="F91" s="15"/>
      <c r="G91" s="1"/>
      <c r="H91" s="1"/>
      <c r="I91" s="1"/>
      <c r="J91" s="1"/>
      <c r="K91" s="1"/>
      <c r="L91" s="1"/>
      <c r="M91" s="1"/>
    </row>
    <row r="92" spans="2:13" s="14" customFormat="1" x14ac:dyDescent="0.25">
      <c r="B92" s="22"/>
      <c r="C92" s="15"/>
      <c r="D92" s="15"/>
      <c r="E92" s="15"/>
      <c r="F92" s="15"/>
      <c r="G92" s="1"/>
      <c r="H92" s="1"/>
      <c r="I92" s="1"/>
      <c r="J92" s="1"/>
      <c r="K92" s="1"/>
      <c r="L92" s="1"/>
      <c r="M92" s="1"/>
    </row>
    <row r="93" spans="2:13" s="14" customFormat="1" x14ac:dyDescent="0.25">
      <c r="B93" s="22"/>
      <c r="C93" s="15"/>
      <c r="D93" s="15"/>
      <c r="E93" s="15"/>
      <c r="F93" s="15"/>
      <c r="G93" s="1"/>
      <c r="H93" s="1"/>
      <c r="I93" s="1"/>
      <c r="J93" s="1"/>
      <c r="K93" s="1"/>
      <c r="L93" s="1"/>
      <c r="M93" s="1"/>
    </row>
    <row r="94" spans="2:13" s="14" customFormat="1" x14ac:dyDescent="0.25">
      <c r="B94" s="22"/>
      <c r="C94" s="15"/>
      <c r="D94" s="15"/>
      <c r="E94" s="15"/>
      <c r="F94" s="15"/>
      <c r="G94" s="1"/>
      <c r="H94" s="1"/>
      <c r="I94" s="1"/>
      <c r="J94" s="1"/>
      <c r="K94" s="1"/>
      <c r="L94" s="1"/>
      <c r="M94" s="1"/>
    </row>
    <row r="95" spans="2:13" s="14" customFormat="1" x14ac:dyDescent="0.25">
      <c r="B95" s="22"/>
      <c r="C95" s="15"/>
      <c r="D95" s="15"/>
      <c r="E95" s="15"/>
      <c r="F95" s="15"/>
      <c r="G95" s="1"/>
      <c r="H95" s="1"/>
      <c r="I95" s="1"/>
      <c r="J95" s="1"/>
      <c r="K95" s="1"/>
      <c r="L95" s="1"/>
      <c r="M95" s="1"/>
    </row>
    <row r="96" spans="2:13" s="14" customFormat="1" x14ac:dyDescent="0.25">
      <c r="B96" s="22"/>
      <c r="C96" s="15"/>
      <c r="D96" s="15"/>
      <c r="E96" s="15"/>
      <c r="F96" s="15"/>
      <c r="G96" s="1"/>
      <c r="H96" s="1"/>
      <c r="I96" s="1"/>
      <c r="J96" s="1"/>
      <c r="K96" s="1"/>
      <c r="L96" s="1"/>
      <c r="M96" s="1"/>
    </row>
    <row r="97" spans="2:13" s="14" customFormat="1" x14ac:dyDescent="0.25">
      <c r="B97" s="22"/>
      <c r="C97" s="15"/>
      <c r="D97" s="15"/>
      <c r="E97" s="15"/>
      <c r="F97" s="15"/>
      <c r="G97" s="1"/>
      <c r="H97" s="1"/>
      <c r="I97" s="1"/>
      <c r="J97" s="1"/>
      <c r="K97" s="1"/>
      <c r="L97" s="1"/>
      <c r="M97" s="1"/>
    </row>
    <row r="98" spans="2:13" s="14" customFormat="1" x14ac:dyDescent="0.25">
      <c r="B98" s="22"/>
      <c r="C98" s="15"/>
      <c r="D98" s="15"/>
      <c r="E98" s="15"/>
      <c r="F98" s="15"/>
      <c r="G98" s="1"/>
      <c r="H98" s="1"/>
      <c r="I98" s="1"/>
      <c r="J98" s="1"/>
      <c r="K98" s="1"/>
      <c r="L98" s="1"/>
      <c r="M98" s="1"/>
    </row>
    <row r="99" spans="2:13" s="14" customFormat="1" x14ac:dyDescent="0.25">
      <c r="B99" s="22"/>
      <c r="C99" s="15"/>
      <c r="D99" s="15"/>
      <c r="E99" s="15"/>
      <c r="F99" s="15"/>
      <c r="G99" s="1"/>
      <c r="H99" s="1"/>
      <c r="I99" s="1"/>
      <c r="J99" s="1"/>
      <c r="K99" s="1"/>
      <c r="L99" s="1"/>
      <c r="M99" s="1"/>
    </row>
    <row r="100" spans="2:13" s="14" customFormat="1" x14ac:dyDescent="0.25">
      <c r="B100" s="22"/>
      <c r="C100" s="15"/>
      <c r="D100" s="15"/>
      <c r="E100" s="15"/>
      <c r="F100" s="15"/>
      <c r="G100" s="1"/>
      <c r="H100" s="1"/>
      <c r="I100" s="1"/>
      <c r="J100" s="1"/>
      <c r="K100" s="1"/>
      <c r="L100" s="1"/>
      <c r="M100" s="1"/>
    </row>
    <row r="101" spans="2:13" s="14" customFormat="1" x14ac:dyDescent="0.25">
      <c r="B101" s="22"/>
      <c r="C101" s="15"/>
      <c r="D101" s="15"/>
      <c r="E101" s="15"/>
      <c r="F101" s="15"/>
      <c r="G101" s="1"/>
      <c r="H101" s="1"/>
      <c r="I101" s="1"/>
      <c r="J101" s="1"/>
      <c r="K101" s="1"/>
      <c r="L101" s="1"/>
      <c r="M101" s="1"/>
    </row>
    <row r="102" spans="2:13" x14ac:dyDescent="0.25"/>
  </sheetData>
  <mergeCells count="7">
    <mergeCell ref="A2:F2"/>
    <mergeCell ref="A5:A7"/>
    <mergeCell ref="B5:B7"/>
    <mergeCell ref="C5:C7"/>
    <mergeCell ref="D5:F5"/>
    <mergeCell ref="D6:D7"/>
    <mergeCell ref="E6:F6"/>
  </mergeCells>
  <pageMargins left="0.11811023622047245" right="0.11811023622047245" top="0.15748031496062992" bottom="0.15748031496062992" header="0.31496062992125984" footer="0.31496062992125984"/>
  <pageSetup paperSize="9" scale="73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6"/>
  <sheetViews>
    <sheetView workbookViewId="0">
      <selection activeCell="D24" sqref="D24"/>
    </sheetView>
  </sheetViews>
  <sheetFormatPr defaultColWidth="0" defaultRowHeight="15" zeroHeight="1" x14ac:dyDescent="0.25"/>
  <cols>
    <col min="1" max="1" width="5.42578125" style="14" customWidth="1"/>
    <col min="2" max="2" width="69.5703125" style="22" customWidth="1"/>
    <col min="3" max="3" width="19.140625" style="15" customWidth="1"/>
    <col min="4" max="4" width="14.42578125" style="15" customWidth="1"/>
    <col min="5" max="5" width="12" style="15" customWidth="1"/>
    <col min="6" max="6" width="16.28515625" style="15" customWidth="1"/>
    <col min="7" max="8" width="9.140625" style="1" customWidth="1"/>
    <col min="9" max="13" width="0" style="1" hidden="1" customWidth="1"/>
    <col min="14" max="16384" width="9.140625" style="1" hidden="1"/>
  </cols>
  <sheetData>
    <row r="1" spans="1:13" x14ac:dyDescent="0.25"/>
    <row r="2" spans="1:13" ht="42.75" customHeight="1" x14ac:dyDescent="0.3">
      <c r="A2" s="29" t="s">
        <v>33</v>
      </c>
      <c r="B2" s="29"/>
      <c r="C2" s="29"/>
      <c r="D2" s="29"/>
      <c r="E2" s="29"/>
      <c r="F2" s="29"/>
      <c r="G2" s="2"/>
      <c r="H2" s="2"/>
      <c r="I2" s="2"/>
      <c r="J2" s="2"/>
      <c r="K2" s="2"/>
      <c r="L2" s="2"/>
      <c r="M2" s="2"/>
    </row>
    <row r="3" spans="1:13" ht="15.75" customHeight="1" x14ac:dyDescent="0.3">
      <c r="B3" s="23"/>
      <c r="C3" s="16"/>
      <c r="D3" s="16"/>
      <c r="E3" s="16"/>
      <c r="F3" s="16"/>
      <c r="G3" s="10"/>
      <c r="H3" s="10"/>
      <c r="I3" s="10"/>
      <c r="J3" s="10"/>
      <c r="K3" s="10"/>
      <c r="L3" s="10"/>
      <c r="M3" s="10"/>
    </row>
    <row r="4" spans="1:13" x14ac:dyDescent="0.25">
      <c r="F4" s="19" t="s">
        <v>6</v>
      </c>
    </row>
    <row r="5" spans="1:13" ht="29.25" customHeight="1" x14ac:dyDescent="0.25">
      <c r="A5" s="30" t="s">
        <v>0</v>
      </c>
      <c r="B5" s="31" t="s">
        <v>1</v>
      </c>
      <c r="C5" s="34" t="s">
        <v>35</v>
      </c>
      <c r="D5" s="34" t="s">
        <v>34</v>
      </c>
      <c r="E5" s="34"/>
      <c r="F5" s="34"/>
    </row>
    <row r="6" spans="1:13" ht="36" customHeight="1" x14ac:dyDescent="0.25">
      <c r="A6" s="30"/>
      <c r="B6" s="32"/>
      <c r="C6" s="34"/>
      <c r="D6" s="34" t="s">
        <v>2</v>
      </c>
      <c r="E6" s="34" t="s">
        <v>3</v>
      </c>
      <c r="F6" s="34"/>
    </row>
    <row r="7" spans="1:13" ht="21" customHeight="1" x14ac:dyDescent="0.25">
      <c r="A7" s="30"/>
      <c r="B7" s="33"/>
      <c r="C7" s="34"/>
      <c r="D7" s="34"/>
      <c r="E7" s="21" t="s">
        <v>4</v>
      </c>
      <c r="F7" s="21" t="s">
        <v>5</v>
      </c>
    </row>
    <row r="8" spans="1:13" s="9" customFormat="1" ht="18" customHeight="1" x14ac:dyDescent="0.2">
      <c r="A8" s="7">
        <v>1</v>
      </c>
      <c r="B8" s="17" t="s">
        <v>7</v>
      </c>
      <c r="C8" s="4">
        <f>C9+C10</f>
        <v>84</v>
      </c>
      <c r="D8" s="4">
        <f>D9+D10</f>
        <v>3</v>
      </c>
      <c r="E8" s="4">
        <f>D8/C8*100</f>
        <v>3.5714285714285712</v>
      </c>
      <c r="F8" s="4">
        <f>D8-C8</f>
        <v>-81</v>
      </c>
    </row>
    <row r="9" spans="1:13" ht="51.75" customHeight="1" x14ac:dyDescent="0.25">
      <c r="A9" s="3">
        <v>2</v>
      </c>
      <c r="B9" s="24" t="s">
        <v>26</v>
      </c>
      <c r="C9" s="25">
        <v>8</v>
      </c>
      <c r="D9" s="25">
        <v>1</v>
      </c>
      <c r="E9" s="25">
        <f t="shared" ref="E9:E38" si="0">D9/C9*100</f>
        <v>12.5</v>
      </c>
      <c r="F9" s="25">
        <f t="shared" ref="F9:F38" si="1">D9-C9</f>
        <v>-7</v>
      </c>
    </row>
    <row r="10" spans="1:13" ht="63.75" customHeight="1" x14ac:dyDescent="0.25">
      <c r="A10" s="3">
        <v>3</v>
      </c>
      <c r="B10" s="24" t="s">
        <v>27</v>
      </c>
      <c r="C10" s="25">
        <v>76</v>
      </c>
      <c r="D10" s="25">
        <v>2</v>
      </c>
      <c r="E10" s="25">
        <f t="shared" si="0"/>
        <v>2.6315789473684208</v>
      </c>
      <c r="F10" s="25">
        <f t="shared" si="1"/>
        <v>-74</v>
      </c>
    </row>
    <row r="11" spans="1:13" s="9" customFormat="1" ht="33.75" customHeight="1" x14ac:dyDescent="0.2">
      <c r="A11" s="7">
        <v>4</v>
      </c>
      <c r="B11" s="17" t="s">
        <v>19</v>
      </c>
      <c r="C11" s="4">
        <f>C12+C13+C14+C15+C16+C17+C18+C19</f>
        <v>33374.699999999997</v>
      </c>
      <c r="D11" s="4">
        <f>D12+D13+D14+D15+D16+D17+D18+D19+D20</f>
        <v>3236.1</v>
      </c>
      <c r="E11" s="4">
        <f t="shared" si="0"/>
        <v>9.6962669327364743</v>
      </c>
      <c r="F11" s="4">
        <f t="shared" si="1"/>
        <v>-30138.6</v>
      </c>
    </row>
    <row r="12" spans="1:13" ht="81" customHeight="1" x14ac:dyDescent="0.25">
      <c r="A12" s="3">
        <v>5</v>
      </c>
      <c r="B12" s="24" t="s">
        <v>8</v>
      </c>
      <c r="C12" s="25">
        <v>14966.1</v>
      </c>
      <c r="D12" s="25">
        <v>1619.4</v>
      </c>
      <c r="E12" s="25">
        <f t="shared" si="0"/>
        <v>10.820454226552007</v>
      </c>
      <c r="F12" s="25">
        <f t="shared" si="1"/>
        <v>-13346.7</v>
      </c>
    </row>
    <row r="13" spans="1:13" ht="33.75" customHeight="1" x14ac:dyDescent="0.25">
      <c r="A13" s="3">
        <v>6</v>
      </c>
      <c r="B13" s="24" t="s">
        <v>18</v>
      </c>
      <c r="C13" s="25">
        <v>6210.5</v>
      </c>
      <c r="D13" s="25">
        <v>293</v>
      </c>
      <c r="E13" s="25">
        <f t="shared" si="0"/>
        <v>4.7178166009178009</v>
      </c>
      <c r="F13" s="25">
        <f t="shared" si="1"/>
        <v>-5917.5</v>
      </c>
    </row>
    <row r="14" spans="1:13" ht="98.25" customHeight="1" x14ac:dyDescent="0.25">
      <c r="A14" s="3">
        <v>7</v>
      </c>
      <c r="B14" s="24" t="s">
        <v>29</v>
      </c>
      <c r="C14" s="25">
        <v>0</v>
      </c>
      <c r="D14" s="25">
        <v>2.5</v>
      </c>
      <c r="E14" s="25"/>
      <c r="F14" s="25">
        <f t="shared" si="1"/>
        <v>2.5</v>
      </c>
    </row>
    <row r="15" spans="1:13" ht="47.25" customHeight="1" x14ac:dyDescent="0.25">
      <c r="A15" s="3">
        <v>8</v>
      </c>
      <c r="B15" s="24" t="s">
        <v>15</v>
      </c>
      <c r="C15" s="25">
        <v>414.3</v>
      </c>
      <c r="D15" s="25">
        <v>0</v>
      </c>
      <c r="E15" s="25"/>
      <c r="F15" s="25">
        <f t="shared" si="1"/>
        <v>-414.3</v>
      </c>
    </row>
    <row r="16" spans="1:13" ht="96.75" customHeight="1" x14ac:dyDescent="0.25">
      <c r="A16" s="3">
        <v>9</v>
      </c>
      <c r="B16" s="24" t="s">
        <v>36</v>
      </c>
      <c r="C16" s="25">
        <v>4488.5</v>
      </c>
      <c r="D16" s="25">
        <v>664.4</v>
      </c>
      <c r="E16" s="25">
        <f t="shared" si="0"/>
        <v>14.802272474100478</v>
      </c>
      <c r="F16" s="25">
        <f t="shared" si="1"/>
        <v>-3824.1</v>
      </c>
    </row>
    <row r="17" spans="1:6" ht="31.5" customHeight="1" x14ac:dyDescent="0.25">
      <c r="A17" s="3">
        <v>10</v>
      </c>
      <c r="B17" s="24" t="s">
        <v>11</v>
      </c>
      <c r="C17" s="25">
        <v>1648</v>
      </c>
      <c r="D17" s="25">
        <v>133.5</v>
      </c>
      <c r="E17" s="25">
        <f t="shared" si="0"/>
        <v>8.1007281553398069</v>
      </c>
      <c r="F17" s="25">
        <f t="shared" si="1"/>
        <v>-1514.5</v>
      </c>
    </row>
    <row r="18" spans="1:6" ht="81" customHeight="1" x14ac:dyDescent="0.25">
      <c r="A18" s="3">
        <v>11</v>
      </c>
      <c r="B18" s="24" t="s">
        <v>30</v>
      </c>
      <c r="C18" s="25">
        <v>2788</v>
      </c>
      <c r="D18" s="25">
        <v>482.4</v>
      </c>
      <c r="E18" s="25">
        <f t="shared" si="0"/>
        <v>17.302725968436153</v>
      </c>
      <c r="F18" s="25">
        <f t="shared" si="1"/>
        <v>-2305.6</v>
      </c>
    </row>
    <row r="19" spans="1:6" ht="50.25" customHeight="1" x14ac:dyDescent="0.25">
      <c r="A19" s="3">
        <v>12</v>
      </c>
      <c r="B19" s="24" t="s">
        <v>16</v>
      </c>
      <c r="C19" s="25">
        <v>2859.3</v>
      </c>
      <c r="D19" s="25">
        <v>36.700000000000003</v>
      </c>
      <c r="E19" s="25">
        <f t="shared" si="0"/>
        <v>1.2835309341447207</v>
      </c>
      <c r="F19" s="25">
        <f t="shared" si="1"/>
        <v>-2822.6000000000004</v>
      </c>
    </row>
    <row r="20" spans="1:6" ht="63" customHeight="1" x14ac:dyDescent="0.25">
      <c r="A20" s="3">
        <v>13</v>
      </c>
      <c r="B20" s="24" t="s">
        <v>27</v>
      </c>
      <c r="C20" s="25">
        <v>0</v>
      </c>
      <c r="D20" s="25">
        <v>4.2</v>
      </c>
      <c r="E20" s="25"/>
      <c r="F20" s="25">
        <f t="shared" si="1"/>
        <v>4.2</v>
      </c>
    </row>
    <row r="21" spans="1:6" s="9" customFormat="1" ht="19.5" customHeight="1" x14ac:dyDescent="0.2">
      <c r="A21" s="7">
        <v>14</v>
      </c>
      <c r="B21" s="17" t="s">
        <v>20</v>
      </c>
      <c r="C21" s="8">
        <f>C22+C23</f>
        <v>1840005.6</v>
      </c>
      <c r="D21" s="8">
        <f>D22+D23</f>
        <v>54889.899999999994</v>
      </c>
      <c r="E21" s="4">
        <f t="shared" si="0"/>
        <v>2.9831376600158168</v>
      </c>
      <c r="F21" s="4">
        <f t="shared" si="1"/>
        <v>-1785115.7000000002</v>
      </c>
    </row>
    <row r="22" spans="1:6" ht="31.5" x14ac:dyDescent="0.25">
      <c r="A22" s="3">
        <v>15</v>
      </c>
      <c r="B22" s="13" t="s">
        <v>9</v>
      </c>
      <c r="C22" s="11">
        <v>1840005.6</v>
      </c>
      <c r="D22" s="25">
        <v>58913.7</v>
      </c>
      <c r="E22" s="25">
        <f t="shared" si="0"/>
        <v>3.2018217770641568</v>
      </c>
      <c r="F22" s="25">
        <f t="shared" si="1"/>
        <v>-1781091.9000000001</v>
      </c>
    </row>
    <row r="23" spans="1:6" ht="47.25" x14ac:dyDescent="0.25">
      <c r="A23" s="3">
        <v>16</v>
      </c>
      <c r="B23" s="18" t="s">
        <v>10</v>
      </c>
      <c r="C23" s="25">
        <v>0</v>
      </c>
      <c r="D23" s="25">
        <v>-4023.8</v>
      </c>
      <c r="E23" s="25"/>
      <c r="F23" s="25">
        <f t="shared" si="1"/>
        <v>-4023.8</v>
      </c>
    </row>
    <row r="24" spans="1:6" s="9" customFormat="1" ht="51" customHeight="1" x14ac:dyDescent="0.2">
      <c r="A24" s="7">
        <v>17</v>
      </c>
      <c r="B24" s="17" t="s">
        <v>17</v>
      </c>
      <c r="C24" s="4">
        <f>C25</f>
        <v>1532.3</v>
      </c>
      <c r="D24" s="4">
        <f>D25</f>
        <v>0</v>
      </c>
      <c r="E24" s="4"/>
      <c r="F24" s="4">
        <f t="shared" si="1"/>
        <v>-1532.3</v>
      </c>
    </row>
    <row r="25" spans="1:6" ht="32.25" customHeight="1" x14ac:dyDescent="0.25">
      <c r="A25" s="3">
        <v>18</v>
      </c>
      <c r="B25" s="13" t="s">
        <v>24</v>
      </c>
      <c r="C25" s="25">
        <v>1532.3</v>
      </c>
      <c r="D25" s="25">
        <v>0</v>
      </c>
      <c r="E25" s="25"/>
      <c r="F25" s="25">
        <f t="shared" si="1"/>
        <v>-1532.3</v>
      </c>
    </row>
    <row r="26" spans="1:6" s="9" customFormat="1" ht="18.75" customHeight="1" x14ac:dyDescent="0.2">
      <c r="A26" s="7">
        <v>19</v>
      </c>
      <c r="B26" s="17" t="s">
        <v>21</v>
      </c>
      <c r="C26" s="4">
        <f>C27+C28+C29</f>
        <v>3011.8999999999996</v>
      </c>
      <c r="D26" s="4">
        <f>D27+D28+D29</f>
        <v>0.4</v>
      </c>
      <c r="E26" s="4"/>
      <c r="F26" s="4">
        <f t="shared" si="1"/>
        <v>-3011.4999999999995</v>
      </c>
    </row>
    <row r="27" spans="1:6" ht="31.5" x14ac:dyDescent="0.25">
      <c r="A27" s="3">
        <v>20</v>
      </c>
      <c r="B27" s="13" t="s">
        <v>11</v>
      </c>
      <c r="C27" s="25">
        <v>148.69999999999999</v>
      </c>
      <c r="D27" s="25">
        <v>0</v>
      </c>
      <c r="E27" s="25"/>
      <c r="F27" s="25">
        <f t="shared" si="1"/>
        <v>-148.69999999999999</v>
      </c>
    </row>
    <row r="28" spans="1:6" ht="18" customHeight="1" x14ac:dyDescent="0.25">
      <c r="A28" s="3">
        <v>21</v>
      </c>
      <c r="B28" s="13" t="s">
        <v>31</v>
      </c>
      <c r="C28" s="25">
        <v>0</v>
      </c>
      <c r="D28" s="25">
        <v>0.4</v>
      </c>
      <c r="E28" s="25"/>
      <c r="F28" s="25">
        <f t="shared" si="1"/>
        <v>0.4</v>
      </c>
    </row>
    <row r="29" spans="1:6" ht="18.75" customHeight="1" x14ac:dyDescent="0.25">
      <c r="A29" s="3">
        <v>22</v>
      </c>
      <c r="B29" s="13" t="s">
        <v>12</v>
      </c>
      <c r="C29" s="25">
        <v>2863.2</v>
      </c>
      <c r="D29" s="25">
        <v>0</v>
      </c>
      <c r="E29" s="25"/>
      <c r="F29" s="25">
        <f t="shared" si="1"/>
        <v>-2863.2</v>
      </c>
    </row>
    <row r="30" spans="1:6" s="9" customFormat="1" ht="31.5" x14ac:dyDescent="0.2">
      <c r="A30" s="7">
        <v>23</v>
      </c>
      <c r="B30" s="17" t="s">
        <v>22</v>
      </c>
      <c r="C30" s="4">
        <f>C31+C32+C33+C35</f>
        <v>13487.300000000001</v>
      </c>
      <c r="D30" s="4">
        <f>D31+D32+D33+D35+D34</f>
        <v>686.19999999999993</v>
      </c>
      <c r="E30" s="4">
        <f t="shared" si="0"/>
        <v>5.0877492159290583</v>
      </c>
      <c r="F30" s="4">
        <f t="shared" si="1"/>
        <v>-12801.1</v>
      </c>
    </row>
    <row r="31" spans="1:6" ht="81" customHeight="1" x14ac:dyDescent="0.25">
      <c r="A31" s="3">
        <v>24</v>
      </c>
      <c r="B31" s="24" t="s">
        <v>13</v>
      </c>
      <c r="C31" s="25">
        <v>139.19999999999999</v>
      </c>
      <c r="D31" s="25">
        <v>0</v>
      </c>
      <c r="E31" s="25"/>
      <c r="F31" s="25">
        <f t="shared" si="1"/>
        <v>-139.19999999999999</v>
      </c>
    </row>
    <row r="32" spans="1:6" ht="79.5" customHeight="1" x14ac:dyDescent="0.25">
      <c r="A32" s="3">
        <v>25</v>
      </c>
      <c r="B32" s="24" t="s">
        <v>23</v>
      </c>
      <c r="C32" s="25">
        <v>11380.4</v>
      </c>
      <c r="D32" s="25">
        <v>668.9</v>
      </c>
      <c r="E32" s="25">
        <f t="shared" si="0"/>
        <v>5.8776492917647891</v>
      </c>
      <c r="F32" s="25">
        <f t="shared" si="1"/>
        <v>-10711.5</v>
      </c>
    </row>
    <row r="33" spans="1:13" ht="64.5" customHeight="1" x14ac:dyDescent="0.25">
      <c r="A33" s="3">
        <v>26</v>
      </c>
      <c r="B33" s="13" t="s">
        <v>28</v>
      </c>
      <c r="C33" s="25">
        <v>1067.7</v>
      </c>
      <c r="D33" s="25">
        <v>16.3</v>
      </c>
      <c r="E33" s="25">
        <f t="shared" si="0"/>
        <v>1.5266460616277981</v>
      </c>
      <c r="F33" s="25">
        <f t="shared" si="1"/>
        <v>-1051.4000000000001</v>
      </c>
    </row>
    <row r="34" spans="1:13" ht="17.25" customHeight="1" x14ac:dyDescent="0.25">
      <c r="A34" s="3">
        <v>27</v>
      </c>
      <c r="B34" s="13" t="s">
        <v>25</v>
      </c>
      <c r="C34" s="25">
        <v>0</v>
      </c>
      <c r="D34" s="25">
        <v>1</v>
      </c>
      <c r="E34" s="25"/>
      <c r="F34" s="25">
        <f t="shared" si="1"/>
        <v>1</v>
      </c>
    </row>
    <row r="35" spans="1:13" ht="19.5" customHeight="1" x14ac:dyDescent="0.25">
      <c r="A35" s="3">
        <v>28</v>
      </c>
      <c r="B35" s="13" t="s">
        <v>12</v>
      </c>
      <c r="C35" s="25">
        <v>900</v>
      </c>
      <c r="D35" s="25">
        <v>0</v>
      </c>
      <c r="E35" s="25"/>
      <c r="F35" s="25">
        <f t="shared" si="1"/>
        <v>-900</v>
      </c>
    </row>
    <row r="36" spans="1:13" s="9" customFormat="1" ht="18" customHeight="1" x14ac:dyDescent="0.2">
      <c r="A36" s="7">
        <v>29</v>
      </c>
      <c r="B36" s="17" t="s">
        <v>32</v>
      </c>
      <c r="C36" s="5">
        <f>C37+C38</f>
        <v>1262.5</v>
      </c>
      <c r="D36" s="5">
        <f>D37+D38</f>
        <v>255.5</v>
      </c>
      <c r="E36" s="4">
        <f t="shared" si="0"/>
        <v>20.237623762376238</v>
      </c>
      <c r="F36" s="4">
        <f t="shared" si="1"/>
        <v>-1007</v>
      </c>
    </row>
    <row r="37" spans="1:13" ht="31.5" x14ac:dyDescent="0.25">
      <c r="A37" s="3">
        <v>30</v>
      </c>
      <c r="B37" s="24" t="s">
        <v>14</v>
      </c>
      <c r="C37" s="6">
        <v>150</v>
      </c>
      <c r="D37" s="6">
        <v>0</v>
      </c>
      <c r="E37" s="25"/>
      <c r="F37" s="25">
        <f t="shared" si="1"/>
        <v>-150</v>
      </c>
    </row>
    <row r="38" spans="1:13" ht="94.5" customHeight="1" x14ac:dyDescent="0.25">
      <c r="A38" s="3">
        <v>31</v>
      </c>
      <c r="B38" s="24" t="s">
        <v>36</v>
      </c>
      <c r="C38" s="6">
        <v>1112.5</v>
      </c>
      <c r="D38" s="6">
        <v>255.5</v>
      </c>
      <c r="E38" s="25">
        <f t="shared" si="0"/>
        <v>22.966292134831463</v>
      </c>
      <c r="F38" s="25">
        <f t="shared" si="1"/>
        <v>-857</v>
      </c>
    </row>
    <row r="39" spans="1:13" x14ac:dyDescent="0.25">
      <c r="A39" s="20"/>
    </row>
    <row r="40" spans="1:13" x14ac:dyDescent="0.25"/>
    <row r="41" spans="1:13" x14ac:dyDescent="0.25"/>
    <row r="42" spans="1:13" x14ac:dyDescent="0.25"/>
    <row r="43" spans="1:13" hidden="1" x14ac:dyDescent="0.25"/>
    <row r="44" spans="1:13" hidden="1" x14ac:dyDescent="0.25"/>
    <row r="45" spans="1:13" hidden="1" x14ac:dyDescent="0.25"/>
    <row r="46" spans="1:13" hidden="1" x14ac:dyDescent="0.25"/>
    <row r="47" spans="1:13" s="12" customFormat="1" hidden="1" x14ac:dyDescent="0.25">
      <c r="A47" s="14"/>
      <c r="B47" s="22"/>
      <c r="C47" s="15"/>
      <c r="D47" s="15"/>
      <c r="E47" s="15"/>
      <c r="F47" s="15"/>
      <c r="G47" s="1"/>
      <c r="H47" s="1"/>
      <c r="I47" s="1"/>
      <c r="J47" s="1"/>
      <c r="K47" s="1"/>
      <c r="L47" s="1"/>
      <c r="M47" s="1"/>
    </row>
    <row r="48" spans="1:13" s="12" customFormat="1" hidden="1" x14ac:dyDescent="0.25">
      <c r="A48" s="14"/>
      <c r="B48" s="22"/>
      <c r="C48" s="15"/>
      <c r="D48" s="15"/>
      <c r="E48" s="15"/>
      <c r="F48" s="15"/>
      <c r="G48" s="1"/>
      <c r="H48" s="1"/>
      <c r="I48" s="1"/>
      <c r="J48" s="1"/>
      <c r="K48" s="1"/>
      <c r="L48" s="1"/>
      <c r="M48" s="1"/>
    </row>
    <row r="49" spans="1:13" s="12" customFormat="1" hidden="1" x14ac:dyDescent="0.25">
      <c r="A49" s="14"/>
      <c r="B49" s="22"/>
      <c r="C49" s="15"/>
      <c r="D49" s="15"/>
      <c r="E49" s="15"/>
      <c r="F49" s="15"/>
      <c r="G49" s="1"/>
      <c r="H49" s="1"/>
      <c r="I49" s="1"/>
      <c r="J49" s="1"/>
      <c r="K49" s="1"/>
      <c r="L49" s="1"/>
      <c r="M49" s="1"/>
    </row>
    <row r="50" spans="1:13" s="12" customFormat="1" hidden="1" x14ac:dyDescent="0.25">
      <c r="A50" s="14"/>
      <c r="B50" s="22"/>
      <c r="C50" s="15"/>
      <c r="D50" s="15"/>
      <c r="E50" s="15"/>
      <c r="F50" s="15"/>
      <c r="G50" s="1"/>
      <c r="H50" s="1"/>
      <c r="I50" s="1"/>
      <c r="J50" s="1"/>
      <c r="K50" s="1"/>
      <c r="L50" s="1"/>
      <c r="M50" s="1"/>
    </row>
    <row r="51" spans="1:13" s="12" customFormat="1" hidden="1" x14ac:dyDescent="0.25">
      <c r="A51" s="14"/>
      <c r="B51" s="22"/>
      <c r="C51" s="15"/>
      <c r="D51" s="15"/>
      <c r="E51" s="15"/>
      <c r="F51" s="15"/>
      <c r="G51" s="1"/>
      <c r="H51" s="1"/>
      <c r="I51" s="1"/>
      <c r="J51" s="1"/>
      <c r="K51" s="1"/>
      <c r="L51" s="1"/>
      <c r="M51" s="1"/>
    </row>
    <row r="52" spans="1:13" s="12" customFormat="1" hidden="1" x14ac:dyDescent="0.25">
      <c r="A52" s="14"/>
      <c r="B52" s="22"/>
      <c r="C52" s="15"/>
      <c r="D52" s="15"/>
      <c r="E52" s="15"/>
      <c r="F52" s="15"/>
      <c r="G52" s="1"/>
      <c r="H52" s="1"/>
      <c r="I52" s="1"/>
      <c r="J52" s="1"/>
      <c r="K52" s="1"/>
      <c r="L52" s="1"/>
      <c r="M52" s="1"/>
    </row>
    <row r="53" spans="1:13" s="12" customFormat="1" hidden="1" x14ac:dyDescent="0.25">
      <c r="A53" s="14"/>
      <c r="B53" s="22"/>
      <c r="C53" s="15"/>
      <c r="D53" s="15"/>
      <c r="E53" s="15"/>
      <c r="F53" s="15"/>
      <c r="G53" s="1"/>
      <c r="H53" s="1"/>
      <c r="I53" s="1"/>
      <c r="J53" s="1"/>
      <c r="K53" s="1"/>
      <c r="L53" s="1"/>
      <c r="M53" s="1"/>
    </row>
    <row r="54" spans="1:13" s="12" customFormat="1" hidden="1" x14ac:dyDescent="0.25">
      <c r="A54" s="14"/>
      <c r="B54" s="22"/>
      <c r="C54" s="15"/>
      <c r="D54" s="15"/>
      <c r="E54" s="15"/>
      <c r="F54" s="15"/>
      <c r="G54" s="1"/>
      <c r="H54" s="1"/>
      <c r="I54" s="1"/>
      <c r="J54" s="1"/>
      <c r="K54" s="1"/>
      <c r="L54" s="1"/>
      <c r="M54" s="1"/>
    </row>
    <row r="55" spans="1:13" s="12" customFormat="1" hidden="1" x14ac:dyDescent="0.25">
      <c r="A55" s="14"/>
      <c r="B55" s="22"/>
      <c r="C55" s="15"/>
      <c r="D55" s="15"/>
      <c r="E55" s="15"/>
      <c r="F55" s="15"/>
      <c r="G55" s="1"/>
      <c r="H55" s="1"/>
      <c r="I55" s="1"/>
      <c r="J55" s="1"/>
      <c r="K55" s="1"/>
      <c r="L55" s="1"/>
      <c r="M55" s="1"/>
    </row>
    <row r="56" spans="1:13" s="12" customFormat="1" hidden="1" x14ac:dyDescent="0.25">
      <c r="A56" s="14"/>
      <c r="B56" s="22"/>
      <c r="C56" s="15"/>
      <c r="D56" s="15"/>
      <c r="E56" s="15"/>
      <c r="F56" s="15"/>
      <c r="G56" s="1"/>
      <c r="H56" s="1"/>
      <c r="I56" s="1"/>
      <c r="J56" s="1"/>
      <c r="K56" s="1"/>
      <c r="L56" s="1"/>
      <c r="M56" s="1"/>
    </row>
    <row r="57" spans="1:13" s="12" customFormat="1" hidden="1" x14ac:dyDescent="0.25">
      <c r="A57" s="14"/>
      <c r="B57" s="22"/>
      <c r="C57" s="15"/>
      <c r="D57" s="15"/>
      <c r="E57" s="15"/>
      <c r="F57" s="15"/>
      <c r="G57" s="1"/>
      <c r="H57" s="1"/>
      <c r="I57" s="1"/>
      <c r="J57" s="1"/>
      <c r="K57" s="1"/>
      <c r="L57" s="1"/>
      <c r="M57" s="1"/>
    </row>
    <row r="58" spans="1:13" s="12" customFormat="1" hidden="1" x14ac:dyDescent="0.25">
      <c r="A58" s="14"/>
      <c r="B58" s="22"/>
      <c r="C58" s="15"/>
      <c r="D58" s="15"/>
      <c r="E58" s="15"/>
      <c r="F58" s="15"/>
      <c r="G58" s="1"/>
      <c r="H58" s="1"/>
      <c r="I58" s="1"/>
      <c r="J58" s="1"/>
      <c r="K58" s="1"/>
      <c r="L58" s="1"/>
      <c r="M58" s="1"/>
    </row>
    <row r="59" spans="1:13" s="12" customFormat="1" hidden="1" x14ac:dyDescent="0.25">
      <c r="A59" s="14"/>
      <c r="B59" s="22"/>
      <c r="C59" s="15"/>
      <c r="D59" s="15"/>
      <c r="E59" s="15"/>
      <c r="F59" s="15"/>
      <c r="G59" s="1"/>
      <c r="H59" s="1"/>
      <c r="I59" s="1"/>
      <c r="J59" s="1"/>
      <c r="K59" s="1"/>
      <c r="L59" s="1"/>
      <c r="M59" s="1"/>
    </row>
    <row r="60" spans="1:13" s="12" customFormat="1" hidden="1" x14ac:dyDescent="0.25">
      <c r="A60" s="14"/>
      <c r="B60" s="22"/>
      <c r="C60" s="15"/>
      <c r="D60" s="15"/>
      <c r="E60" s="15"/>
      <c r="F60" s="15"/>
      <c r="G60" s="1"/>
      <c r="H60" s="1"/>
      <c r="I60" s="1"/>
      <c r="J60" s="1"/>
      <c r="K60" s="1"/>
      <c r="L60" s="1"/>
      <c r="M60" s="1"/>
    </row>
    <row r="61" spans="1:13" s="12" customFormat="1" hidden="1" x14ac:dyDescent="0.25">
      <c r="A61" s="14"/>
      <c r="B61" s="22"/>
      <c r="C61" s="15"/>
      <c r="D61" s="15"/>
      <c r="E61" s="15"/>
      <c r="F61" s="15"/>
      <c r="G61" s="1"/>
      <c r="H61" s="1"/>
      <c r="I61" s="1"/>
      <c r="J61" s="1"/>
      <c r="K61" s="1"/>
      <c r="L61" s="1"/>
      <c r="M61" s="1"/>
    </row>
    <row r="62" spans="1:13" s="12" customFormat="1" hidden="1" x14ac:dyDescent="0.25">
      <c r="A62" s="14"/>
      <c r="B62" s="22"/>
      <c r="C62" s="15"/>
      <c r="D62" s="15"/>
      <c r="E62" s="15"/>
      <c r="F62" s="15"/>
      <c r="G62" s="1"/>
      <c r="H62" s="1"/>
      <c r="I62" s="1"/>
      <c r="J62" s="1"/>
      <c r="K62" s="1"/>
      <c r="L62" s="1"/>
      <c r="M62" s="1"/>
    </row>
    <row r="63" spans="1:13" s="14" customFormat="1" hidden="1" x14ac:dyDescent="0.25">
      <c r="B63" s="22"/>
      <c r="C63" s="15"/>
      <c r="D63" s="15"/>
      <c r="E63" s="15"/>
      <c r="F63" s="15"/>
      <c r="G63" s="1"/>
      <c r="H63" s="1"/>
      <c r="I63" s="1"/>
      <c r="J63" s="1"/>
      <c r="K63" s="1"/>
      <c r="L63" s="1"/>
      <c r="M63" s="1"/>
    </row>
    <row r="64" spans="1:13" s="14" customFormat="1" hidden="1" x14ac:dyDescent="0.25">
      <c r="B64" s="22"/>
      <c r="C64" s="15"/>
      <c r="D64" s="15"/>
      <c r="E64" s="15"/>
      <c r="F64" s="15"/>
      <c r="G64" s="1"/>
      <c r="H64" s="1"/>
      <c r="I64" s="1"/>
      <c r="J64" s="1"/>
      <c r="K64" s="1"/>
      <c r="L64" s="1"/>
      <c r="M64" s="1"/>
    </row>
    <row r="65" spans="2:13" s="14" customFormat="1" hidden="1" x14ac:dyDescent="0.25">
      <c r="B65" s="22"/>
      <c r="C65" s="15"/>
      <c r="D65" s="15"/>
      <c r="E65" s="15"/>
      <c r="F65" s="15"/>
      <c r="G65" s="1"/>
      <c r="H65" s="1"/>
      <c r="I65" s="1"/>
      <c r="J65" s="1"/>
      <c r="K65" s="1"/>
      <c r="L65" s="1"/>
      <c r="M65" s="1"/>
    </row>
    <row r="66" spans="2:13" s="14" customFormat="1" hidden="1" x14ac:dyDescent="0.25">
      <c r="B66" s="22"/>
      <c r="C66" s="15"/>
      <c r="D66" s="15"/>
      <c r="E66" s="15"/>
      <c r="F66" s="15"/>
      <c r="G66" s="1"/>
      <c r="H66" s="1"/>
      <c r="I66" s="1"/>
      <c r="J66" s="1"/>
      <c r="K66" s="1"/>
      <c r="L66" s="1"/>
      <c r="M66" s="1"/>
    </row>
    <row r="67" spans="2:13" s="14" customFormat="1" hidden="1" x14ac:dyDescent="0.25">
      <c r="B67" s="22"/>
      <c r="C67" s="15"/>
      <c r="D67" s="15"/>
      <c r="E67" s="15"/>
      <c r="F67" s="15"/>
      <c r="G67" s="1"/>
      <c r="H67" s="1"/>
      <c r="I67" s="1"/>
      <c r="J67" s="1"/>
      <c r="K67" s="1"/>
      <c r="L67" s="1"/>
      <c r="M67" s="1"/>
    </row>
    <row r="68" spans="2:13" s="14" customFormat="1" hidden="1" x14ac:dyDescent="0.25">
      <c r="B68" s="22"/>
      <c r="C68" s="15"/>
      <c r="D68" s="15"/>
      <c r="E68" s="15"/>
      <c r="F68" s="15"/>
      <c r="G68" s="1"/>
      <c r="H68" s="1"/>
      <c r="I68" s="1"/>
      <c r="J68" s="1"/>
      <c r="K68" s="1"/>
      <c r="L68" s="1"/>
      <c r="M68" s="1"/>
    </row>
    <row r="69" spans="2:13" s="14" customFormat="1" hidden="1" x14ac:dyDescent="0.25">
      <c r="B69" s="22"/>
      <c r="C69" s="15"/>
      <c r="D69" s="15"/>
      <c r="E69" s="15"/>
      <c r="F69" s="15"/>
      <c r="G69" s="1"/>
      <c r="H69" s="1"/>
      <c r="I69" s="1"/>
      <c r="J69" s="1"/>
      <c r="K69" s="1"/>
      <c r="L69" s="1"/>
      <c r="M69" s="1"/>
    </row>
    <row r="70" spans="2:13" s="14" customFormat="1" hidden="1" x14ac:dyDescent="0.25">
      <c r="B70" s="22"/>
      <c r="C70" s="15"/>
      <c r="D70" s="15"/>
      <c r="E70" s="15"/>
      <c r="F70" s="15"/>
      <c r="G70" s="1"/>
      <c r="H70" s="1"/>
      <c r="I70" s="1"/>
      <c r="J70" s="1"/>
      <c r="K70" s="1"/>
      <c r="L70" s="1"/>
      <c r="M70" s="1"/>
    </row>
    <row r="71" spans="2:13" s="14" customFormat="1" hidden="1" x14ac:dyDescent="0.25">
      <c r="B71" s="22"/>
      <c r="C71" s="15"/>
      <c r="D71" s="15"/>
      <c r="E71" s="15"/>
      <c r="F71" s="15"/>
      <c r="G71" s="1"/>
      <c r="H71" s="1"/>
      <c r="I71" s="1"/>
      <c r="J71" s="1"/>
      <c r="K71" s="1"/>
      <c r="L71" s="1"/>
      <c r="M71" s="1"/>
    </row>
    <row r="72" spans="2:13" s="14" customFormat="1" hidden="1" x14ac:dyDescent="0.25">
      <c r="B72" s="22"/>
      <c r="C72" s="15"/>
      <c r="D72" s="15"/>
      <c r="E72" s="15"/>
      <c r="F72" s="15"/>
      <c r="G72" s="1"/>
      <c r="H72" s="1"/>
      <c r="I72" s="1"/>
      <c r="J72" s="1"/>
      <c r="K72" s="1"/>
      <c r="L72" s="1"/>
      <c r="M72" s="1"/>
    </row>
    <row r="73" spans="2:13" s="14" customFormat="1" hidden="1" x14ac:dyDescent="0.25">
      <c r="B73" s="22"/>
      <c r="C73" s="15"/>
      <c r="D73" s="15"/>
      <c r="E73" s="15"/>
      <c r="F73" s="15"/>
      <c r="G73" s="1"/>
      <c r="H73" s="1"/>
      <c r="I73" s="1"/>
      <c r="J73" s="1"/>
      <c r="K73" s="1"/>
      <c r="L73" s="1"/>
      <c r="M73" s="1"/>
    </row>
    <row r="74" spans="2:13" s="14" customFormat="1" hidden="1" x14ac:dyDescent="0.25">
      <c r="B74" s="22"/>
      <c r="C74" s="15"/>
      <c r="D74" s="15"/>
      <c r="E74" s="15"/>
      <c r="F74" s="15"/>
      <c r="G74" s="1"/>
      <c r="H74" s="1"/>
      <c r="I74" s="1"/>
      <c r="J74" s="1"/>
      <c r="K74" s="1"/>
      <c r="L74" s="1"/>
      <c r="M74" s="1"/>
    </row>
    <row r="75" spans="2:13" s="14" customFormat="1" hidden="1" x14ac:dyDescent="0.25">
      <c r="B75" s="22"/>
      <c r="C75" s="15"/>
      <c r="D75" s="15"/>
      <c r="E75" s="15"/>
      <c r="F75" s="15"/>
      <c r="G75" s="1"/>
      <c r="H75" s="1"/>
      <c r="I75" s="1"/>
      <c r="J75" s="1"/>
      <c r="K75" s="1"/>
      <c r="L75" s="1"/>
      <c r="M75" s="1"/>
    </row>
    <row r="76" spans="2:13" s="14" customFormat="1" hidden="1" x14ac:dyDescent="0.25">
      <c r="B76" s="22"/>
      <c r="C76" s="15"/>
      <c r="D76" s="15"/>
      <c r="E76" s="15"/>
      <c r="F76" s="15"/>
      <c r="G76" s="1"/>
      <c r="H76" s="1"/>
      <c r="I76" s="1"/>
      <c r="J76" s="1"/>
      <c r="K76" s="1"/>
      <c r="L76" s="1"/>
      <c r="M76" s="1"/>
    </row>
    <row r="77" spans="2:13" s="14" customFormat="1" hidden="1" x14ac:dyDescent="0.25">
      <c r="B77" s="22"/>
      <c r="C77" s="15"/>
      <c r="D77" s="15"/>
      <c r="E77" s="15"/>
      <c r="F77" s="15"/>
      <c r="G77" s="1"/>
      <c r="H77" s="1"/>
      <c r="I77" s="1"/>
      <c r="J77" s="1"/>
      <c r="K77" s="1"/>
      <c r="L77" s="1"/>
      <c r="M77" s="1"/>
    </row>
    <row r="78" spans="2:13" x14ac:dyDescent="0.25"/>
    <row r="79" spans="2:13" x14ac:dyDescent="0.25"/>
    <row r="80" spans="2:13" x14ac:dyDescent="0.25"/>
    <row r="81" x14ac:dyDescent="0.25"/>
    <row r="82" x14ac:dyDescent="0.25"/>
    <row r="83" x14ac:dyDescent="0.25"/>
    <row r="84" x14ac:dyDescent="0.25"/>
    <row r="85" x14ac:dyDescent="0.25"/>
    <row r="86" x14ac:dyDescent="0.25"/>
    <row r="87" x14ac:dyDescent="0.25"/>
    <row r="88" x14ac:dyDescent="0.25"/>
    <row r="89" x14ac:dyDescent="0.25"/>
    <row r="90" x14ac:dyDescent="0.25"/>
    <row r="91" x14ac:dyDescent="0.25"/>
    <row r="92" x14ac:dyDescent="0.25"/>
    <row r="93" x14ac:dyDescent="0.25"/>
    <row r="94" x14ac:dyDescent="0.25"/>
    <row r="95" x14ac:dyDescent="0.25"/>
    <row r="96" x14ac:dyDescent="0.25"/>
  </sheetData>
  <mergeCells count="7">
    <mergeCell ref="A2:F2"/>
    <mergeCell ref="A5:A7"/>
    <mergeCell ref="B5:B7"/>
    <mergeCell ref="C5:C7"/>
    <mergeCell ref="D5:F5"/>
    <mergeCell ref="D6:D7"/>
    <mergeCell ref="E6:F6"/>
  </mergeCells>
  <pageMargins left="0.11811023622047245" right="0.11811023622047245" top="0.15748031496062992" bottom="0.15748031496062992" header="0.31496062992125984" footer="0.31496062992125984"/>
  <pageSetup paperSize="9" scale="7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на 01.04.2022    </vt:lpstr>
      <vt:lpstr>на 01.03.2022   </vt:lpstr>
      <vt:lpstr>на 01.02.2022   </vt:lpstr>
    </vt:vector>
  </TitlesOfParts>
  <Company>МКУ "ФУ г. Канска"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pleskach</dc:creator>
  <cp:lastModifiedBy>116</cp:lastModifiedBy>
  <cp:lastPrinted>2022-04-06T09:22:15Z</cp:lastPrinted>
  <dcterms:created xsi:type="dcterms:W3CDTF">2013-06-21T00:40:31Z</dcterms:created>
  <dcterms:modified xsi:type="dcterms:W3CDTF">2022-04-06T09:31:16Z</dcterms:modified>
</cp:coreProperties>
</file>