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7.2022      " sheetId="95" r:id="rId1"/>
    <sheet name="на 01.06.2022     " sheetId="94" r:id="rId2"/>
    <sheet name="на 01.05.2022     " sheetId="93" r:id="rId3"/>
    <sheet name="на 01.04.2022    " sheetId="92" r:id="rId4"/>
    <sheet name="на 01.03.2022   " sheetId="91" r:id="rId5"/>
    <sheet name="на 01.02.2022   " sheetId="90" r:id="rId6"/>
  </sheets>
  <calcPr calcId="145621"/>
</workbook>
</file>

<file path=xl/calcChain.xml><?xml version="1.0" encoding="utf-8"?>
<calcChain xmlns="http://schemas.openxmlformats.org/spreadsheetml/2006/main">
  <c r="F46" i="95" l="1"/>
  <c r="F45" i="95"/>
  <c r="F44" i="95"/>
  <c r="F43" i="95"/>
  <c r="F42" i="95"/>
  <c r="F41" i="95"/>
  <c r="F40" i="95"/>
  <c r="F39" i="95"/>
  <c r="F38" i="95"/>
  <c r="F37" i="95"/>
  <c r="F36" i="95"/>
  <c r="F34" i="95"/>
  <c r="F33" i="95"/>
  <c r="F32" i="95"/>
  <c r="F31" i="95"/>
  <c r="F30" i="95"/>
  <c r="F29" i="95"/>
  <c r="F28" i="95"/>
  <c r="F27" i="95"/>
  <c r="F26" i="95"/>
  <c r="F25" i="95"/>
  <c r="F24" i="95"/>
  <c r="F23" i="95"/>
  <c r="F22" i="95"/>
  <c r="F21" i="95"/>
  <c r="F20" i="95"/>
  <c r="F19" i="95"/>
  <c r="F18" i="95"/>
  <c r="F17" i="95"/>
  <c r="F16" i="95"/>
  <c r="F15" i="95"/>
  <c r="F14" i="95"/>
  <c r="F13" i="95"/>
  <c r="F12" i="95"/>
  <c r="F11" i="95"/>
  <c r="F10" i="95"/>
  <c r="F9" i="95"/>
  <c r="E44" i="95"/>
  <c r="E39" i="95"/>
  <c r="E37" i="95"/>
  <c r="E36" i="95"/>
  <c r="E34" i="95"/>
  <c r="E32" i="95"/>
  <c r="E31" i="95"/>
  <c r="E29" i="95"/>
  <c r="E28" i="95"/>
  <c r="E27" i="95"/>
  <c r="E25" i="95"/>
  <c r="E23" i="95"/>
  <c r="E18" i="95"/>
  <c r="E17" i="95"/>
  <c r="E16" i="95"/>
  <c r="E13" i="95"/>
  <c r="E12" i="95"/>
  <c r="E11" i="95"/>
  <c r="E9" i="95"/>
  <c r="D11" i="95"/>
  <c r="D43" i="95"/>
  <c r="C43" i="95"/>
  <c r="D41" i="95"/>
  <c r="C41" i="95"/>
  <c r="D35" i="95"/>
  <c r="E35" i="95" s="1"/>
  <c r="C35" i="95"/>
  <c r="D31" i="95"/>
  <c r="C31" i="95"/>
  <c r="D28" i="95"/>
  <c r="C28" i="95"/>
  <c r="D23" i="95"/>
  <c r="C23" i="95"/>
  <c r="C11" i="95"/>
  <c r="D8" i="95"/>
  <c r="C8" i="95"/>
  <c r="F35" i="95" l="1"/>
  <c r="F8" i="95"/>
  <c r="E8" i="95"/>
  <c r="F47" i="94"/>
  <c r="F46" i="94"/>
  <c r="F45" i="94"/>
  <c r="F44" i="94"/>
  <c r="F43" i="94"/>
  <c r="F42" i="94"/>
  <c r="F41" i="94"/>
  <c r="F40" i="94"/>
  <c r="F39" i="94"/>
  <c r="F38" i="94"/>
  <c r="F37" i="94"/>
  <c r="F36" i="94"/>
  <c r="F35" i="94"/>
  <c r="F34" i="94"/>
  <c r="F33" i="94"/>
  <c r="F32" i="94"/>
  <c r="F31" i="94"/>
  <c r="F30" i="94"/>
  <c r="F29" i="94"/>
  <c r="F28" i="94"/>
  <c r="F27" i="94"/>
  <c r="F26" i="94"/>
  <c r="F25" i="94"/>
  <c r="F24" i="94"/>
  <c r="F23" i="94"/>
  <c r="F22" i="94"/>
  <c r="F21" i="94"/>
  <c r="F20" i="94"/>
  <c r="F19" i="94"/>
  <c r="F18" i="94"/>
  <c r="F17" i="94"/>
  <c r="F16" i="94"/>
  <c r="F15" i="94"/>
  <c r="F14" i="94"/>
  <c r="F13" i="94"/>
  <c r="F12" i="94"/>
  <c r="F11" i="94"/>
  <c r="F10" i="94"/>
  <c r="F9" i="94"/>
  <c r="E46" i="94"/>
  <c r="E45" i="94"/>
  <c r="E44" i="94"/>
  <c r="E40" i="94"/>
  <c r="E38" i="94"/>
  <c r="E37" i="94"/>
  <c r="E36" i="94"/>
  <c r="E35" i="94"/>
  <c r="E34" i="94"/>
  <c r="E33" i="94"/>
  <c r="E32" i="94"/>
  <c r="E30" i="94"/>
  <c r="E29" i="94"/>
  <c r="E28" i="94"/>
  <c r="E26" i="94"/>
  <c r="E24" i="94"/>
  <c r="E19" i="94"/>
  <c r="E18" i="94"/>
  <c r="E17" i="94"/>
  <c r="E16" i="94"/>
  <c r="E13" i="94"/>
  <c r="E12" i="94"/>
  <c r="E11" i="94"/>
  <c r="E10" i="94"/>
  <c r="E9" i="94"/>
  <c r="D44" i="94"/>
  <c r="C44" i="94"/>
  <c r="D24" i="94"/>
  <c r="D11" i="94"/>
  <c r="D42" i="94"/>
  <c r="C42" i="94"/>
  <c r="D36" i="94"/>
  <c r="C36" i="94"/>
  <c r="D32" i="94"/>
  <c r="C32" i="94"/>
  <c r="D29" i="94"/>
  <c r="C29" i="94"/>
  <c r="C24" i="94"/>
  <c r="C11" i="94"/>
  <c r="D8" i="94"/>
  <c r="E8" i="94" s="1"/>
  <c r="C8" i="94"/>
  <c r="F8" i="94" l="1"/>
  <c r="F44" i="93"/>
  <c r="F43" i="93"/>
  <c r="F42" i="93"/>
  <c r="F41" i="93"/>
  <c r="F40" i="93"/>
  <c r="F39" i="93"/>
  <c r="F38" i="93"/>
  <c r="F37" i="93"/>
  <c r="F36" i="93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0" i="93"/>
  <c r="F9" i="93"/>
  <c r="E44" i="93"/>
  <c r="E43" i="93"/>
  <c r="E42" i="93"/>
  <c r="E38" i="93"/>
  <c r="E36" i="93"/>
  <c r="E35" i="93"/>
  <c r="E34" i="93"/>
  <c r="E32" i="93"/>
  <c r="E31" i="93"/>
  <c r="E30" i="93"/>
  <c r="E28" i="93"/>
  <c r="E27" i="93"/>
  <c r="E26" i="93"/>
  <c r="E25" i="93"/>
  <c r="E23" i="93"/>
  <c r="E19" i="93"/>
  <c r="E18" i="93"/>
  <c r="E17" i="93"/>
  <c r="E16" i="93"/>
  <c r="E15" i="93"/>
  <c r="E13" i="93"/>
  <c r="E12" i="93"/>
  <c r="E10" i="93"/>
  <c r="E9" i="93"/>
  <c r="D34" i="93" l="1"/>
  <c r="D30" i="93"/>
  <c r="D11" i="93" l="1"/>
  <c r="D42" i="93"/>
  <c r="C42" i="93"/>
  <c r="D40" i="93"/>
  <c r="C40" i="93"/>
  <c r="C34" i="93"/>
  <c r="C30" i="93"/>
  <c r="D27" i="93"/>
  <c r="C27" i="93"/>
  <c r="D23" i="93"/>
  <c r="C23" i="93"/>
  <c r="C11" i="93"/>
  <c r="D8" i="93"/>
  <c r="E8" i="93" s="1"/>
  <c r="C8" i="93"/>
  <c r="F11" i="93" l="1"/>
  <c r="E11" i="93"/>
  <c r="F8" i="93"/>
  <c r="F47" i="92"/>
  <c r="F46" i="92"/>
  <c r="F45" i="92"/>
  <c r="F44" i="92"/>
  <c r="F43" i="92"/>
  <c r="F42" i="92"/>
  <c r="F41" i="92"/>
  <c r="F40" i="92"/>
  <c r="F39" i="92"/>
  <c r="F38" i="92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0" i="92"/>
  <c r="F9" i="92"/>
  <c r="E47" i="92"/>
  <c r="E46" i="92"/>
  <c r="E45" i="92"/>
  <c r="E40" i="92"/>
  <c r="E38" i="92"/>
  <c r="E37" i="92"/>
  <c r="E36" i="92"/>
  <c r="E32" i="92"/>
  <c r="E31" i="92"/>
  <c r="E29" i="92"/>
  <c r="E28" i="92"/>
  <c r="E27" i="92"/>
  <c r="E26" i="92"/>
  <c r="E24" i="92"/>
  <c r="E19" i="92"/>
  <c r="E18" i="92"/>
  <c r="E17" i="92"/>
  <c r="E16" i="92"/>
  <c r="E13" i="92"/>
  <c r="E12" i="92"/>
  <c r="E9" i="92"/>
  <c r="D36" i="92"/>
  <c r="D31" i="92"/>
  <c r="D24" i="92"/>
  <c r="D11" i="92"/>
  <c r="D45" i="92" l="1"/>
  <c r="C45" i="92"/>
  <c r="D43" i="92"/>
  <c r="C43" i="92"/>
  <c r="C36" i="92"/>
  <c r="C31" i="92"/>
  <c r="D28" i="92"/>
  <c r="C28" i="92"/>
  <c r="C24" i="92"/>
  <c r="C11" i="92"/>
  <c r="D8" i="92"/>
  <c r="C8" i="92"/>
  <c r="F11" i="92" l="1"/>
  <c r="E11" i="92"/>
  <c r="E8" i="92"/>
  <c r="F8" i="92"/>
  <c r="F43" i="91"/>
  <c r="F42" i="91"/>
  <c r="F41" i="91"/>
  <c r="F40" i="91"/>
  <c r="F39" i="91"/>
  <c r="F38" i="9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E43" i="91"/>
  <c r="E42" i="91"/>
  <c r="E41" i="91"/>
  <c r="E37" i="91"/>
  <c r="E35" i="91"/>
  <c r="E34" i="91"/>
  <c r="E33" i="91"/>
  <c r="E30" i="91"/>
  <c r="E29" i="91"/>
  <c r="E24" i="91"/>
  <c r="E19" i="91"/>
  <c r="E18" i="91"/>
  <c r="E17" i="91"/>
  <c r="E16" i="91"/>
  <c r="E13" i="91"/>
  <c r="E12" i="91"/>
  <c r="E11" i="91"/>
  <c r="E10" i="91"/>
  <c r="E9" i="91"/>
  <c r="D39" i="91"/>
  <c r="C39" i="91"/>
  <c r="C33" i="91" l="1"/>
  <c r="D33" i="91"/>
  <c r="D26" i="91"/>
  <c r="C11" i="91"/>
  <c r="D11" i="91"/>
  <c r="D41" i="91"/>
  <c r="C41" i="91"/>
  <c r="D29" i="91"/>
  <c r="C29" i="91"/>
  <c r="C26" i="91"/>
  <c r="D23" i="91"/>
  <c r="C23" i="91"/>
  <c r="D8" i="91"/>
  <c r="C8" i="91"/>
  <c r="F23" i="91" l="1"/>
  <c r="E23" i="91"/>
  <c r="E8" i="91"/>
  <c r="F8" i="91"/>
  <c r="F38" i="90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E38" i="90"/>
  <c r="E36" i="90"/>
  <c r="E33" i="90"/>
  <c r="E32" i="90"/>
  <c r="E30" i="90"/>
  <c r="E22" i="90"/>
  <c r="E19" i="90"/>
  <c r="E18" i="90"/>
  <c r="E17" i="90"/>
  <c r="E16" i="90"/>
  <c r="E13" i="90"/>
  <c r="E12" i="90"/>
  <c r="E11" i="90"/>
  <c r="E10" i="90"/>
  <c r="E9" i="90"/>
  <c r="D36" i="90"/>
  <c r="C36" i="90"/>
  <c r="D30" i="90"/>
  <c r="C30" i="90"/>
  <c r="D26" i="90"/>
  <c r="C26" i="90"/>
  <c r="D24" i="90"/>
  <c r="C24" i="90"/>
  <c r="D21" i="90"/>
  <c r="F21" i="90" s="1"/>
  <c r="C21" i="90"/>
  <c r="D11" i="90"/>
  <c r="C11" i="90"/>
  <c r="D8" i="90"/>
  <c r="C8" i="90"/>
  <c r="E21" i="90" l="1"/>
  <c r="F8" i="90"/>
  <c r="E8" i="90"/>
</calcChain>
</file>

<file path=xl/sharedStrings.xml><?xml version="1.0" encoding="utf-8"?>
<sst xmlns="http://schemas.openxmlformats.org/spreadsheetml/2006/main" count="289" uniqueCount="60">
  <si>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</si>
  <si>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</si>
  <si>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</si>
  <si>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</si>
  <si>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</si>
  <si>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</si>
  <si>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</si>
  <si>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</si>
  <si>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</si>
  <si>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</si>
  <si>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</si>
  <si>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</si>
  <si>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</si>
  <si>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</si>
  <si>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</si>
  <si>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</si>
  <si>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</si>
  <si>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</si>
  <si>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</si>
  <si>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</si>
  <si>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</si>
  <si>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</si>
  <si>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</si>
  <si>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</si>
  <si>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</si>
  <si>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</si>
  <si>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</si>
  <si>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</si>
  <si>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</si>
  <si>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</si>
  <si>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</si>
  <si>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компенсации затрат бюджетов городских округов</t>
  </si>
  <si>
    <t xml:space="preserve">Управление градостроительства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</si>
  <si>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01.02.2022 года</t>
  </si>
  <si>
    <t>Исполнено на 01.02.2022г.</t>
  </si>
  <si>
    <t>Годовой прогноз поступления доходов на 01.02.2022г.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</si>
  <si>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</si>
  <si>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01.03.2022 года</t>
  </si>
  <si>
    <t>Исполнено на 01.03.2022г.</t>
  </si>
  <si>
    <t>Годовой прогноз поступления доходов на 01.03.2022г.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</si>
  <si>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</si>
  <si>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</si>
  <si>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</si>
  <si>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Отдел физической культуры, спорта и молодежной политики администрации г. Канска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</si>
  <si>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</si>
  <si>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01.04.2022 года</t>
  </si>
  <si>
    <t>Исполнено на 01.04.2022г.</t>
  </si>
  <si>
    <t>Годовой прогноз поступления доходов на 01.04.2022г.</t>
  </si>
  <si>
    <t>св100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</si>
  <si>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01.05.2022 года</t>
  </si>
  <si>
    <t>Исполнено на 01.05.2022г.</t>
  </si>
  <si>
    <t>Годовой прогноз поступления доходов на 01.05.2022г.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</si>
  <si>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01.06.2022 года</t>
  </si>
  <si>
    <t>Годовой прогноз поступления доходов на 01.06.2022г.</t>
  </si>
  <si>
    <t>Исполнено на 01.06.2022г.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</si>
  <si>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</si>
  <si>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01.07.2022 года</t>
  </si>
  <si>
    <t>Исполнено на 01.07.2022г.</t>
  </si>
  <si>
    <t>Годовой прогноз поступления доходов на 01.07.2022г.</t>
  </si>
  <si>
    <t>св200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</si>
</sst>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workbookViewId="0">
      <selection activeCell="F38" sqref="F38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56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58</v>
      </c>
      <c r="D5" s="39" t="s">
        <v>57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33" t="s">
        <v>4</v>
      </c>
      <c r="F7" s="33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6.6999999999999993</v>
      </c>
      <c r="E8" s="4">
        <f>D8/C8*100</f>
        <v>7.9761904761904754</v>
      </c>
      <c r="F8" s="4">
        <f>D8-C8</f>
        <v>-77.3</v>
      </c>
    </row>
    <row r="9" spans="1:13" ht="51.75" customHeight="1" x14ac:dyDescent="0.25">
      <c r="A9" s="3">
        <v>2</v>
      </c>
      <c r="B9" s="24" t="s">
        <v>26</v>
      </c>
      <c r="C9" s="33">
        <v>8</v>
      </c>
      <c r="D9" s="33">
        <v>7.1</v>
      </c>
      <c r="E9" s="33">
        <f t="shared" ref="E9:E46" si="0">D9/C9*100</f>
        <v>88.75</v>
      </c>
      <c r="F9" s="33">
        <f t="shared" ref="F9:F46" si="1">D9-C9</f>
        <v>-0.90000000000000036</v>
      </c>
    </row>
    <row r="10" spans="1:13" ht="63.75" customHeight="1" x14ac:dyDescent="0.25">
      <c r="A10" s="3">
        <v>3</v>
      </c>
      <c r="B10" s="24" t="s">
        <v>27</v>
      </c>
      <c r="C10" s="33">
        <v>76</v>
      </c>
      <c r="D10" s="33">
        <v>-0.4</v>
      </c>
      <c r="E10" s="33"/>
      <c r="F10" s="33">
        <f t="shared" si="1"/>
        <v>-76.400000000000006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24510.400000000001</v>
      </c>
      <c r="E11" s="4">
        <f t="shared" si="0"/>
        <v>73.439840837997522</v>
      </c>
      <c r="F11" s="4">
        <f t="shared" si="1"/>
        <v>-8864.4000000000015</v>
      </c>
    </row>
    <row r="12" spans="1:13" ht="81" customHeight="1" x14ac:dyDescent="0.25">
      <c r="A12" s="3">
        <v>5</v>
      </c>
      <c r="B12" s="24" t="s">
        <v>8</v>
      </c>
      <c r="C12" s="33">
        <v>14966.2</v>
      </c>
      <c r="D12" s="33">
        <v>7476</v>
      </c>
      <c r="E12" s="33">
        <f t="shared" si="0"/>
        <v>49.95255976801058</v>
      </c>
      <c r="F12" s="33">
        <f t="shared" si="1"/>
        <v>-7490.2000000000007</v>
      </c>
    </row>
    <row r="13" spans="1:13" ht="33.75" customHeight="1" x14ac:dyDescent="0.25">
      <c r="A13" s="3">
        <v>6</v>
      </c>
      <c r="B13" s="24" t="s">
        <v>18</v>
      </c>
      <c r="C13" s="33">
        <v>6210.5</v>
      </c>
      <c r="D13" s="33">
        <v>3160.9</v>
      </c>
      <c r="E13" s="33">
        <f t="shared" si="0"/>
        <v>50.896063118911528</v>
      </c>
      <c r="F13" s="33">
        <f t="shared" si="1"/>
        <v>-3049.6</v>
      </c>
    </row>
    <row r="14" spans="1:13" ht="98.25" customHeight="1" x14ac:dyDescent="0.25">
      <c r="A14" s="3">
        <v>7</v>
      </c>
      <c r="B14" s="24" t="s">
        <v>29</v>
      </c>
      <c r="C14" s="33">
        <v>0</v>
      </c>
      <c r="D14" s="33">
        <v>4.0999999999999996</v>
      </c>
      <c r="E14" s="33"/>
      <c r="F14" s="33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3">
        <v>414.3</v>
      </c>
      <c r="D15" s="33">
        <v>2089</v>
      </c>
      <c r="E15" s="33" t="s">
        <v>59</v>
      </c>
      <c r="F15" s="33">
        <f t="shared" si="1"/>
        <v>1674.7</v>
      </c>
    </row>
    <row r="16" spans="1:13" ht="96.75" customHeight="1" x14ac:dyDescent="0.25">
      <c r="A16" s="3">
        <v>9</v>
      </c>
      <c r="B16" s="24" t="s">
        <v>36</v>
      </c>
      <c r="C16" s="33">
        <v>4488.5</v>
      </c>
      <c r="D16" s="33">
        <v>3088.2</v>
      </c>
      <c r="E16" s="33">
        <f t="shared" si="0"/>
        <v>68.802495265678957</v>
      </c>
      <c r="F16" s="33">
        <f t="shared" si="1"/>
        <v>-1400.3000000000002</v>
      </c>
    </row>
    <row r="17" spans="1:6" ht="31.5" customHeight="1" x14ac:dyDescent="0.25">
      <c r="A17" s="3">
        <v>10</v>
      </c>
      <c r="B17" s="24" t="s">
        <v>11</v>
      </c>
      <c r="C17" s="33">
        <v>1648</v>
      </c>
      <c r="D17" s="33">
        <v>1309.4000000000001</v>
      </c>
      <c r="E17" s="33">
        <f t="shared" si="0"/>
        <v>79.453883495145632</v>
      </c>
      <c r="F17" s="33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3">
        <v>2788</v>
      </c>
      <c r="D18" s="33">
        <v>1809</v>
      </c>
      <c r="E18" s="33">
        <f t="shared" si="0"/>
        <v>64.885222381635572</v>
      </c>
      <c r="F18" s="33">
        <f t="shared" si="1"/>
        <v>-979</v>
      </c>
    </row>
    <row r="19" spans="1:6" ht="50.25" customHeight="1" x14ac:dyDescent="0.25">
      <c r="A19" s="3">
        <v>12</v>
      </c>
      <c r="B19" s="24" t="s">
        <v>16</v>
      </c>
      <c r="C19" s="33">
        <v>2859.3</v>
      </c>
      <c r="D19" s="33">
        <v>5537.7</v>
      </c>
      <c r="E19" s="33" t="s">
        <v>48</v>
      </c>
      <c r="F19" s="33">
        <f t="shared" si="1"/>
        <v>2678.3999999999996</v>
      </c>
    </row>
    <row r="20" spans="1:6" ht="64.5" customHeight="1" x14ac:dyDescent="0.25">
      <c r="A20" s="3">
        <v>13</v>
      </c>
      <c r="B20" s="24" t="s">
        <v>41</v>
      </c>
      <c r="C20" s="33">
        <v>0</v>
      </c>
      <c r="D20" s="33">
        <v>9.1</v>
      </c>
      <c r="E20" s="33"/>
      <c r="F20" s="33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3">
        <v>0</v>
      </c>
      <c r="D21" s="33">
        <v>15.8</v>
      </c>
      <c r="E21" s="33"/>
      <c r="F21" s="33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3">
        <v>0</v>
      </c>
      <c r="D22" s="33">
        <v>11.2</v>
      </c>
      <c r="E22" s="33"/>
      <c r="F22" s="33">
        <f t="shared" si="1"/>
        <v>11.2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</f>
        <v>2306267</v>
      </c>
      <c r="D23" s="8">
        <f>D25+D27+D24+D26</f>
        <v>847344.7</v>
      </c>
      <c r="E23" s="4">
        <f t="shared" si="0"/>
        <v>36.740962776642945</v>
      </c>
      <c r="F23" s="4">
        <f t="shared" si="1"/>
        <v>-1458922.3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3"/>
      <c r="F24" s="33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2310290.7999999998</v>
      </c>
      <c r="D25" s="33">
        <v>850289.7</v>
      </c>
      <c r="E25" s="33">
        <f t="shared" si="0"/>
        <v>36.804444704536763</v>
      </c>
      <c r="F25" s="33">
        <f t="shared" si="1"/>
        <v>-1460001.0999999999</v>
      </c>
    </row>
    <row r="26" spans="1:6" ht="78.75" x14ac:dyDescent="0.25">
      <c r="A26" s="3">
        <v>19</v>
      </c>
      <c r="B26" s="13" t="s">
        <v>55</v>
      </c>
      <c r="C26" s="11">
        <v>0</v>
      </c>
      <c r="D26" s="33">
        <v>1080</v>
      </c>
      <c r="E26" s="33"/>
      <c r="F26" s="33">
        <f t="shared" si="1"/>
        <v>1080</v>
      </c>
    </row>
    <row r="27" spans="1:6" ht="47.25" x14ac:dyDescent="0.25">
      <c r="A27" s="3">
        <v>20</v>
      </c>
      <c r="B27" s="18" t="s">
        <v>10</v>
      </c>
      <c r="C27" s="33">
        <v>-4023.8</v>
      </c>
      <c r="D27" s="33">
        <v>-4023.8</v>
      </c>
      <c r="E27" s="33">
        <f t="shared" si="0"/>
        <v>100</v>
      </c>
      <c r="F27" s="33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851</v>
      </c>
      <c r="E28" s="4">
        <f t="shared" si="0"/>
        <v>41.695247427731502</v>
      </c>
      <c r="F28" s="4">
        <f t="shared" si="1"/>
        <v>-1190</v>
      </c>
    </row>
    <row r="29" spans="1:6" ht="32.25" customHeight="1" x14ac:dyDescent="0.25">
      <c r="A29" s="3">
        <v>22</v>
      </c>
      <c r="B29" s="13" t="s">
        <v>24</v>
      </c>
      <c r="C29" s="33">
        <v>2041</v>
      </c>
      <c r="D29" s="33">
        <v>850.5</v>
      </c>
      <c r="E29" s="33">
        <f t="shared" si="0"/>
        <v>41.670749632533074</v>
      </c>
      <c r="F29" s="33">
        <f t="shared" si="1"/>
        <v>-1190.5</v>
      </c>
    </row>
    <row r="30" spans="1:6" ht="48.75" customHeight="1" x14ac:dyDescent="0.25">
      <c r="A30" s="3">
        <v>23</v>
      </c>
      <c r="B30" s="13" t="s">
        <v>42</v>
      </c>
      <c r="C30" s="33">
        <v>0</v>
      </c>
      <c r="D30" s="33">
        <v>0.5</v>
      </c>
      <c r="E30" s="33"/>
      <c r="F30" s="33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C32+C33+C34</f>
        <v>3012.2</v>
      </c>
      <c r="D31" s="4">
        <f>D32+D33+D34</f>
        <v>2617.7999999999997</v>
      </c>
      <c r="E31" s="4">
        <f t="shared" si="0"/>
        <v>86.90657990837262</v>
      </c>
      <c r="F31" s="4">
        <f t="shared" si="1"/>
        <v>-394.40000000000009</v>
      </c>
    </row>
    <row r="32" spans="1:6" ht="31.5" x14ac:dyDescent="0.25">
      <c r="A32" s="3">
        <v>25</v>
      </c>
      <c r="B32" s="13" t="s">
        <v>11</v>
      </c>
      <c r="C32" s="33">
        <v>148.6</v>
      </c>
      <c r="D32" s="33">
        <v>116.3</v>
      </c>
      <c r="E32" s="33">
        <f t="shared" si="0"/>
        <v>78.263795423956921</v>
      </c>
      <c r="F32" s="33">
        <f t="shared" si="1"/>
        <v>-32.299999999999997</v>
      </c>
    </row>
    <row r="33" spans="1:6" ht="18" customHeight="1" x14ac:dyDescent="0.25">
      <c r="A33" s="3">
        <v>26</v>
      </c>
      <c r="B33" s="13" t="s">
        <v>31</v>
      </c>
      <c r="C33" s="33">
        <v>0.4</v>
      </c>
      <c r="D33" s="33">
        <v>3.8</v>
      </c>
      <c r="E33" s="33" t="s">
        <v>59</v>
      </c>
      <c r="F33" s="33">
        <f t="shared" si="1"/>
        <v>3.4</v>
      </c>
    </row>
    <row r="34" spans="1:6" ht="18.75" customHeight="1" x14ac:dyDescent="0.25">
      <c r="A34" s="3">
        <v>27</v>
      </c>
      <c r="B34" s="13" t="s">
        <v>12</v>
      </c>
      <c r="C34" s="33">
        <v>2863.2</v>
      </c>
      <c r="D34" s="33">
        <v>2497.6999999999998</v>
      </c>
      <c r="E34" s="33">
        <f t="shared" si="0"/>
        <v>87.234562727018712</v>
      </c>
      <c r="F34" s="33">
        <f t="shared" si="1"/>
        <v>-365.5</v>
      </c>
    </row>
    <row r="35" spans="1:6" s="9" customFormat="1" ht="31.5" x14ac:dyDescent="0.2">
      <c r="A35" s="7">
        <v>28</v>
      </c>
      <c r="B35" s="17" t="s">
        <v>22</v>
      </c>
      <c r="C35" s="4">
        <f>C36+C37+C39+C40+C38</f>
        <v>13487.300000000001</v>
      </c>
      <c r="D35" s="4">
        <f>D36+D37+D39+D40+D38</f>
        <v>5386</v>
      </c>
      <c r="E35" s="4">
        <f t="shared" si="0"/>
        <v>39.933863708822372</v>
      </c>
      <c r="F35" s="4">
        <f t="shared" si="1"/>
        <v>-8101.3000000000011</v>
      </c>
    </row>
    <row r="36" spans="1:6" ht="81" customHeight="1" x14ac:dyDescent="0.25">
      <c r="A36" s="3">
        <v>29</v>
      </c>
      <c r="B36" s="24" t="s">
        <v>13</v>
      </c>
      <c r="C36" s="33">
        <v>139.19999999999999</v>
      </c>
      <c r="D36" s="33">
        <v>56</v>
      </c>
      <c r="E36" s="33">
        <f t="shared" si="0"/>
        <v>40.229885057471265</v>
      </c>
      <c r="F36" s="33">
        <f t="shared" si="1"/>
        <v>-83.199999999999989</v>
      </c>
    </row>
    <row r="37" spans="1:6" ht="79.5" customHeight="1" x14ac:dyDescent="0.25">
      <c r="A37" s="3">
        <v>30</v>
      </c>
      <c r="B37" s="24" t="s">
        <v>23</v>
      </c>
      <c r="C37" s="33">
        <v>11380.4</v>
      </c>
      <c r="D37" s="33">
        <v>4866.3999999999996</v>
      </c>
      <c r="E37" s="33">
        <f t="shared" si="0"/>
        <v>42.761238620786614</v>
      </c>
      <c r="F37" s="33">
        <f t="shared" si="1"/>
        <v>-6514</v>
      </c>
    </row>
    <row r="38" spans="1:6" ht="66" customHeight="1" x14ac:dyDescent="0.25">
      <c r="A38" s="3">
        <v>31</v>
      </c>
      <c r="B38" s="24" t="s">
        <v>41</v>
      </c>
      <c r="C38" s="33">
        <v>0</v>
      </c>
      <c r="D38" s="33">
        <v>105.8</v>
      </c>
      <c r="E38" s="33"/>
      <c r="F38" s="33">
        <f t="shared" si="1"/>
        <v>105.8</v>
      </c>
    </row>
    <row r="39" spans="1:6" ht="64.5" customHeight="1" x14ac:dyDescent="0.25">
      <c r="A39" s="3">
        <v>32</v>
      </c>
      <c r="B39" s="13" t="s">
        <v>28</v>
      </c>
      <c r="C39" s="33">
        <v>1067.7</v>
      </c>
      <c r="D39" s="33">
        <v>357.8</v>
      </c>
      <c r="E39" s="33">
        <f t="shared" si="0"/>
        <v>33.511285941743935</v>
      </c>
      <c r="F39" s="33">
        <f t="shared" si="1"/>
        <v>-709.90000000000009</v>
      </c>
    </row>
    <row r="40" spans="1:6" ht="19.5" customHeight="1" x14ac:dyDescent="0.25">
      <c r="A40" s="3">
        <v>33</v>
      </c>
      <c r="B40" s="13" t="s">
        <v>12</v>
      </c>
      <c r="C40" s="33">
        <v>900</v>
      </c>
      <c r="D40" s="33">
        <v>0</v>
      </c>
      <c r="E40" s="33"/>
      <c r="F40" s="33">
        <f t="shared" si="1"/>
        <v>-900</v>
      </c>
    </row>
    <row r="41" spans="1:6" s="9" customFormat="1" ht="33" customHeight="1" x14ac:dyDescent="0.2">
      <c r="A41" s="7">
        <v>34</v>
      </c>
      <c r="B41" s="28" t="s">
        <v>43</v>
      </c>
      <c r="C41" s="4">
        <f>C42</f>
        <v>0</v>
      </c>
      <c r="D41" s="4">
        <f>D42</f>
        <v>280.2</v>
      </c>
      <c r="E41" s="4"/>
      <c r="F41" s="4">
        <f t="shared" si="1"/>
        <v>280.2</v>
      </c>
    </row>
    <row r="42" spans="1:6" ht="78.75" customHeight="1" x14ac:dyDescent="0.25">
      <c r="A42" s="3">
        <v>35</v>
      </c>
      <c r="B42" s="13" t="s">
        <v>44</v>
      </c>
      <c r="C42" s="33">
        <v>0</v>
      </c>
      <c r="D42" s="33">
        <v>280.2</v>
      </c>
      <c r="E42" s="33"/>
      <c r="F42" s="33">
        <f t="shared" si="1"/>
        <v>280.2</v>
      </c>
    </row>
    <row r="43" spans="1:6" s="9" customFormat="1" ht="18" customHeight="1" x14ac:dyDescent="0.2">
      <c r="A43" s="7">
        <v>36</v>
      </c>
      <c r="B43" s="17" t="s">
        <v>32</v>
      </c>
      <c r="C43" s="5">
        <f>C44+C46+C45</f>
        <v>1262.5</v>
      </c>
      <c r="D43" s="5">
        <f>D44+D46+D45</f>
        <v>2875.7</v>
      </c>
      <c r="E43" s="4" t="s">
        <v>59</v>
      </c>
      <c r="F43" s="4">
        <f t="shared" si="1"/>
        <v>1613.1999999999998</v>
      </c>
    </row>
    <row r="44" spans="1:6" ht="31.5" x14ac:dyDescent="0.25">
      <c r="A44" s="3">
        <v>37</v>
      </c>
      <c r="B44" s="24" t="s">
        <v>14</v>
      </c>
      <c r="C44" s="6">
        <v>150</v>
      </c>
      <c r="D44" s="6">
        <v>55</v>
      </c>
      <c r="E44" s="33">
        <f t="shared" si="0"/>
        <v>36.666666666666664</v>
      </c>
      <c r="F44" s="33">
        <f t="shared" si="1"/>
        <v>-95</v>
      </c>
    </row>
    <row r="45" spans="1:6" ht="94.5" customHeight="1" x14ac:dyDescent="0.25">
      <c r="A45" s="3">
        <v>38</v>
      </c>
      <c r="B45" s="24" t="s">
        <v>36</v>
      </c>
      <c r="C45" s="6">
        <v>1112.5</v>
      </c>
      <c r="D45" s="6">
        <v>2783.5</v>
      </c>
      <c r="E45" s="33" t="s">
        <v>59</v>
      </c>
      <c r="F45" s="33">
        <f t="shared" si="1"/>
        <v>1671</v>
      </c>
    </row>
    <row r="46" spans="1:6" ht="47.25" customHeight="1" x14ac:dyDescent="0.25">
      <c r="A46" s="3">
        <v>39</v>
      </c>
      <c r="B46" s="24" t="s">
        <v>40</v>
      </c>
      <c r="C46" s="6">
        <v>0</v>
      </c>
      <c r="D46" s="6">
        <v>37.200000000000003</v>
      </c>
      <c r="E46" s="33"/>
      <c r="F46" s="33">
        <f t="shared" si="1"/>
        <v>37.200000000000003</v>
      </c>
    </row>
    <row r="47" spans="1:6" x14ac:dyDescent="0.25">
      <c r="A47" s="20"/>
    </row>
    <row r="48" spans="1:6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hidden="1" x14ac:dyDescent="0.25"/>
    <row r="87" spans="2:13" hidden="1" x14ac:dyDescent="0.25"/>
    <row r="88" spans="2:13" hidden="1" x14ac:dyDescent="0.25"/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hidden="1" x14ac:dyDescent="0.25"/>
    <row r="106" spans="2:13" hidden="1" x14ac:dyDescent="0.25"/>
    <row r="107" spans="2:13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G42" sqref="G42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52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53</v>
      </c>
      <c r="D5" s="39" t="s">
        <v>54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32" t="s">
        <v>4</v>
      </c>
      <c r="F7" s="32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5.0999999999999996</v>
      </c>
      <c r="E8" s="4">
        <f>D8/C8*100</f>
        <v>6.0714285714285703</v>
      </c>
      <c r="F8" s="4">
        <f>D8-C8</f>
        <v>-78.900000000000006</v>
      </c>
    </row>
    <row r="9" spans="1:13" ht="51.75" customHeight="1" x14ac:dyDescent="0.25">
      <c r="A9" s="3">
        <v>2</v>
      </c>
      <c r="B9" s="24" t="s">
        <v>26</v>
      </c>
      <c r="C9" s="32">
        <v>8</v>
      </c>
      <c r="D9" s="32">
        <v>3.1</v>
      </c>
      <c r="E9" s="32">
        <f t="shared" ref="E9:E46" si="0">D9/C9*100</f>
        <v>38.75</v>
      </c>
      <c r="F9" s="32">
        <f t="shared" ref="F9:F47" si="1">D9-C9</f>
        <v>-4.9000000000000004</v>
      </c>
    </row>
    <row r="10" spans="1:13" ht="63.75" customHeight="1" x14ac:dyDescent="0.25">
      <c r="A10" s="3">
        <v>3</v>
      </c>
      <c r="B10" s="24" t="s">
        <v>27</v>
      </c>
      <c r="C10" s="32">
        <v>76</v>
      </c>
      <c r="D10" s="32">
        <v>2</v>
      </c>
      <c r="E10" s="32">
        <f t="shared" si="0"/>
        <v>2.6315789473684208</v>
      </c>
      <c r="F10" s="32">
        <f t="shared" si="1"/>
        <v>-74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18745.499999999996</v>
      </c>
      <c r="E11" s="4">
        <f t="shared" si="0"/>
        <v>56.166628713879916</v>
      </c>
      <c r="F11" s="4">
        <f t="shared" si="1"/>
        <v>-14629.300000000007</v>
      </c>
    </row>
    <row r="12" spans="1:13" ht="81" customHeight="1" x14ac:dyDescent="0.25">
      <c r="A12" s="3">
        <v>5</v>
      </c>
      <c r="B12" s="24" t="s">
        <v>8</v>
      </c>
      <c r="C12" s="32">
        <v>14966.2</v>
      </c>
      <c r="D12" s="32">
        <v>5876.6</v>
      </c>
      <c r="E12" s="32">
        <f t="shared" si="0"/>
        <v>39.265812297042672</v>
      </c>
      <c r="F12" s="32">
        <f t="shared" si="1"/>
        <v>-9089.6</v>
      </c>
    </row>
    <row r="13" spans="1:13" ht="33.75" customHeight="1" x14ac:dyDescent="0.25">
      <c r="A13" s="3">
        <v>6</v>
      </c>
      <c r="B13" s="24" t="s">
        <v>18</v>
      </c>
      <c r="C13" s="32">
        <v>6210.5</v>
      </c>
      <c r="D13" s="32">
        <v>2450.8000000000002</v>
      </c>
      <c r="E13" s="32">
        <f t="shared" si="0"/>
        <v>39.462201111021663</v>
      </c>
      <c r="F13" s="32">
        <f t="shared" si="1"/>
        <v>-3759.7</v>
      </c>
    </row>
    <row r="14" spans="1:13" ht="98.25" customHeight="1" x14ac:dyDescent="0.25">
      <c r="A14" s="3">
        <v>7</v>
      </c>
      <c r="B14" s="24" t="s">
        <v>29</v>
      </c>
      <c r="C14" s="32">
        <v>0</v>
      </c>
      <c r="D14" s="32">
        <v>4</v>
      </c>
      <c r="E14" s="32"/>
      <c r="F14" s="32">
        <f t="shared" si="1"/>
        <v>4</v>
      </c>
    </row>
    <row r="15" spans="1:13" ht="47.25" customHeight="1" x14ac:dyDescent="0.25">
      <c r="A15" s="3">
        <v>8</v>
      </c>
      <c r="B15" s="24" t="s">
        <v>15</v>
      </c>
      <c r="C15" s="32">
        <v>414.3</v>
      </c>
      <c r="D15" s="32">
        <v>0</v>
      </c>
      <c r="E15" s="32"/>
      <c r="F15" s="32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32">
        <v>4488.5</v>
      </c>
      <c r="D16" s="32">
        <v>2541.1</v>
      </c>
      <c r="E16" s="32">
        <f t="shared" si="0"/>
        <v>56.613568007129331</v>
      </c>
      <c r="F16" s="32">
        <f t="shared" si="1"/>
        <v>-1947.4</v>
      </c>
    </row>
    <row r="17" spans="1:6" ht="31.5" customHeight="1" x14ac:dyDescent="0.25">
      <c r="A17" s="3">
        <v>10</v>
      </c>
      <c r="B17" s="24" t="s">
        <v>11</v>
      </c>
      <c r="C17" s="32">
        <v>1648</v>
      </c>
      <c r="D17" s="32">
        <v>1203.0999999999999</v>
      </c>
      <c r="E17" s="32">
        <f t="shared" si="0"/>
        <v>73.003640776699015</v>
      </c>
      <c r="F17" s="32">
        <f t="shared" si="1"/>
        <v>-444.90000000000009</v>
      </c>
    </row>
    <row r="18" spans="1:6" ht="81" customHeight="1" x14ac:dyDescent="0.25">
      <c r="A18" s="3">
        <v>11</v>
      </c>
      <c r="B18" s="24" t="s">
        <v>30</v>
      </c>
      <c r="C18" s="32">
        <v>2788</v>
      </c>
      <c r="D18" s="32">
        <v>1656.8</v>
      </c>
      <c r="E18" s="32">
        <f t="shared" si="0"/>
        <v>59.426111908177901</v>
      </c>
      <c r="F18" s="32">
        <f t="shared" si="1"/>
        <v>-1131.2</v>
      </c>
    </row>
    <row r="19" spans="1:6" ht="50.25" customHeight="1" x14ac:dyDescent="0.25">
      <c r="A19" s="3">
        <v>12</v>
      </c>
      <c r="B19" s="24" t="s">
        <v>16</v>
      </c>
      <c r="C19" s="32">
        <v>2859.3</v>
      </c>
      <c r="D19" s="32">
        <v>4875.1000000000004</v>
      </c>
      <c r="E19" s="32">
        <f t="shared" si="0"/>
        <v>170.49977267163291</v>
      </c>
      <c r="F19" s="32">
        <f t="shared" si="1"/>
        <v>2015.8000000000002</v>
      </c>
    </row>
    <row r="20" spans="1:6" ht="64.5" customHeight="1" x14ac:dyDescent="0.25">
      <c r="A20" s="3">
        <v>13</v>
      </c>
      <c r="B20" s="24" t="s">
        <v>41</v>
      </c>
      <c r="C20" s="32">
        <v>0</v>
      </c>
      <c r="D20" s="32">
        <v>9.1</v>
      </c>
      <c r="E20" s="32"/>
      <c r="F20" s="32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2">
        <v>0</v>
      </c>
      <c r="D21" s="32">
        <v>15.8</v>
      </c>
      <c r="E21" s="32"/>
      <c r="F21" s="32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2">
        <v>0</v>
      </c>
      <c r="D22" s="32">
        <v>10.3</v>
      </c>
      <c r="E22" s="32"/>
      <c r="F22" s="32">
        <f t="shared" si="1"/>
        <v>10.3</v>
      </c>
    </row>
    <row r="23" spans="1:6" ht="18.75" customHeight="1" x14ac:dyDescent="0.25">
      <c r="A23" s="3">
        <v>16</v>
      </c>
      <c r="B23" s="24" t="s">
        <v>25</v>
      </c>
      <c r="C23" s="32">
        <v>0</v>
      </c>
      <c r="D23" s="32">
        <v>102.8</v>
      </c>
      <c r="E23" s="32"/>
      <c r="F23" s="32">
        <f t="shared" si="1"/>
        <v>102.8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C26+C28</f>
        <v>2197614.3000000003</v>
      </c>
      <c r="D24" s="8">
        <f>D26+D28+D25+D27</f>
        <v>616298</v>
      </c>
      <c r="E24" s="4">
        <f t="shared" si="0"/>
        <v>28.043956576001527</v>
      </c>
      <c r="F24" s="4">
        <f t="shared" si="1"/>
        <v>-1581316.3000000003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32"/>
      <c r="F25" s="32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2201638.1</v>
      </c>
      <c r="D26" s="32">
        <v>619243</v>
      </c>
      <c r="E26" s="32">
        <f t="shared" si="0"/>
        <v>28.126466379737884</v>
      </c>
      <c r="F26" s="32">
        <f t="shared" si="1"/>
        <v>-1582395.1</v>
      </c>
    </row>
    <row r="27" spans="1:6" ht="78.75" x14ac:dyDescent="0.25">
      <c r="A27" s="3">
        <v>20</v>
      </c>
      <c r="B27" s="13" t="s">
        <v>55</v>
      </c>
      <c r="C27" s="11">
        <v>0</v>
      </c>
      <c r="D27" s="32">
        <v>1080</v>
      </c>
      <c r="E27" s="32"/>
      <c r="F27" s="32">
        <f t="shared" si="1"/>
        <v>1080</v>
      </c>
    </row>
    <row r="28" spans="1:6" ht="47.25" x14ac:dyDescent="0.25">
      <c r="A28" s="3">
        <v>21</v>
      </c>
      <c r="B28" s="18" t="s">
        <v>10</v>
      </c>
      <c r="C28" s="32">
        <v>-4023.8</v>
      </c>
      <c r="D28" s="32">
        <v>-4023.8</v>
      </c>
      <c r="E28" s="32">
        <f t="shared" si="0"/>
        <v>100</v>
      </c>
      <c r="F28" s="32">
        <f t="shared" si="1"/>
        <v>0</v>
      </c>
    </row>
    <row r="29" spans="1:6" s="9" customFormat="1" ht="51" customHeight="1" x14ac:dyDescent="0.2">
      <c r="A29" s="7">
        <v>22</v>
      </c>
      <c r="B29" s="17" t="s">
        <v>17</v>
      </c>
      <c r="C29" s="4">
        <f>C30</f>
        <v>2041</v>
      </c>
      <c r="D29" s="4">
        <f>D30+D31</f>
        <v>680.9</v>
      </c>
      <c r="E29" s="4">
        <f t="shared" si="0"/>
        <v>33.36109750122489</v>
      </c>
      <c r="F29" s="4">
        <f t="shared" si="1"/>
        <v>-1360.1</v>
      </c>
    </row>
    <row r="30" spans="1:6" ht="32.25" customHeight="1" x14ac:dyDescent="0.25">
      <c r="A30" s="3">
        <v>23</v>
      </c>
      <c r="B30" s="13" t="s">
        <v>24</v>
      </c>
      <c r="C30" s="32">
        <v>2041</v>
      </c>
      <c r="D30" s="32">
        <v>680.4</v>
      </c>
      <c r="E30" s="32">
        <f t="shared" si="0"/>
        <v>33.336599706026455</v>
      </c>
      <c r="F30" s="32">
        <f t="shared" si="1"/>
        <v>-1360.6</v>
      </c>
    </row>
    <row r="31" spans="1:6" ht="48.75" customHeight="1" x14ac:dyDescent="0.25">
      <c r="A31" s="3">
        <v>24</v>
      </c>
      <c r="B31" s="13" t="s">
        <v>42</v>
      </c>
      <c r="C31" s="32">
        <v>0</v>
      </c>
      <c r="D31" s="32">
        <v>0.5</v>
      </c>
      <c r="E31" s="32"/>
      <c r="F31" s="32">
        <f t="shared" si="1"/>
        <v>0.5</v>
      </c>
    </row>
    <row r="32" spans="1:6" s="9" customFormat="1" ht="18.75" customHeight="1" x14ac:dyDescent="0.2">
      <c r="A32" s="7">
        <v>25</v>
      </c>
      <c r="B32" s="17" t="s">
        <v>21</v>
      </c>
      <c r="C32" s="4">
        <f>C33+C34+C35</f>
        <v>3012.2</v>
      </c>
      <c r="D32" s="4">
        <f>D33+D34+D35</f>
        <v>120.6</v>
      </c>
      <c r="E32" s="4">
        <f t="shared" si="0"/>
        <v>4.0037182126020854</v>
      </c>
      <c r="F32" s="4">
        <f t="shared" si="1"/>
        <v>-2891.6</v>
      </c>
    </row>
    <row r="33" spans="1:6" ht="31.5" x14ac:dyDescent="0.25">
      <c r="A33" s="3">
        <v>26</v>
      </c>
      <c r="B33" s="13" t="s">
        <v>11</v>
      </c>
      <c r="C33" s="32">
        <v>148.6</v>
      </c>
      <c r="D33" s="32">
        <v>108.5</v>
      </c>
      <c r="E33" s="32">
        <f t="shared" si="0"/>
        <v>73.014804845222073</v>
      </c>
      <c r="F33" s="32">
        <f t="shared" si="1"/>
        <v>-40.099999999999994</v>
      </c>
    </row>
    <row r="34" spans="1:6" ht="18" customHeight="1" x14ac:dyDescent="0.25">
      <c r="A34" s="3">
        <v>27</v>
      </c>
      <c r="B34" s="13" t="s">
        <v>31</v>
      </c>
      <c r="C34" s="32">
        <v>0.4</v>
      </c>
      <c r="D34" s="32">
        <v>3.8</v>
      </c>
      <c r="E34" s="32">
        <f t="shared" si="0"/>
        <v>949.99999999999977</v>
      </c>
      <c r="F34" s="32">
        <f t="shared" si="1"/>
        <v>3.4</v>
      </c>
    </row>
    <row r="35" spans="1:6" ht="18.75" customHeight="1" x14ac:dyDescent="0.25">
      <c r="A35" s="3">
        <v>28</v>
      </c>
      <c r="B35" s="13" t="s">
        <v>12</v>
      </c>
      <c r="C35" s="32">
        <v>2863.2</v>
      </c>
      <c r="D35" s="32">
        <v>8.3000000000000007</v>
      </c>
      <c r="E35" s="32">
        <f t="shared" si="0"/>
        <v>0.28988544286113443</v>
      </c>
      <c r="F35" s="32">
        <f t="shared" si="1"/>
        <v>-2854.8999999999996</v>
      </c>
    </row>
    <row r="36" spans="1:6" s="9" customFormat="1" ht="31.5" x14ac:dyDescent="0.2">
      <c r="A36" s="7">
        <v>29</v>
      </c>
      <c r="B36" s="17" t="s">
        <v>22</v>
      </c>
      <c r="C36" s="4">
        <f>C37+C38+C40+C41+C39</f>
        <v>13487.300000000001</v>
      </c>
      <c r="D36" s="4">
        <f>D37+D38+D40+D41+D39</f>
        <v>4610.9000000000005</v>
      </c>
      <c r="E36" s="4">
        <f t="shared" si="0"/>
        <v>34.186975895842757</v>
      </c>
      <c r="F36" s="4">
        <f t="shared" si="1"/>
        <v>-8876.4000000000015</v>
      </c>
    </row>
    <row r="37" spans="1:6" ht="81" customHeight="1" x14ac:dyDescent="0.25">
      <c r="A37" s="3">
        <v>30</v>
      </c>
      <c r="B37" s="24" t="s">
        <v>13</v>
      </c>
      <c r="C37" s="32">
        <v>139.19999999999999</v>
      </c>
      <c r="D37" s="32">
        <v>44.8</v>
      </c>
      <c r="E37" s="32">
        <f t="shared" si="0"/>
        <v>32.183908045977013</v>
      </c>
      <c r="F37" s="32">
        <f t="shared" si="1"/>
        <v>-94.399999999999991</v>
      </c>
    </row>
    <row r="38" spans="1:6" ht="79.5" customHeight="1" x14ac:dyDescent="0.25">
      <c r="A38" s="3">
        <v>31</v>
      </c>
      <c r="B38" s="24" t="s">
        <v>23</v>
      </c>
      <c r="C38" s="32">
        <v>11380.4</v>
      </c>
      <c r="D38" s="32">
        <v>4210.5</v>
      </c>
      <c r="E38" s="32">
        <f t="shared" si="0"/>
        <v>36.997820814734105</v>
      </c>
      <c r="F38" s="32">
        <f t="shared" si="1"/>
        <v>-7169.9</v>
      </c>
    </row>
    <row r="39" spans="1:6" ht="66" customHeight="1" x14ac:dyDescent="0.25">
      <c r="A39" s="3">
        <v>32</v>
      </c>
      <c r="B39" s="24" t="s">
        <v>41</v>
      </c>
      <c r="C39" s="32">
        <v>0</v>
      </c>
      <c r="D39" s="32">
        <v>105.8</v>
      </c>
      <c r="E39" s="32"/>
      <c r="F39" s="32">
        <f t="shared" si="1"/>
        <v>105.8</v>
      </c>
    </row>
    <row r="40" spans="1:6" ht="64.5" customHeight="1" x14ac:dyDescent="0.25">
      <c r="A40" s="3">
        <v>33</v>
      </c>
      <c r="B40" s="13" t="s">
        <v>28</v>
      </c>
      <c r="C40" s="32">
        <v>1067.7</v>
      </c>
      <c r="D40" s="32">
        <v>249.8</v>
      </c>
      <c r="E40" s="32">
        <f t="shared" si="0"/>
        <v>23.396085042614967</v>
      </c>
      <c r="F40" s="32">
        <f t="shared" si="1"/>
        <v>-817.90000000000009</v>
      </c>
    </row>
    <row r="41" spans="1:6" ht="19.5" customHeight="1" x14ac:dyDescent="0.25">
      <c r="A41" s="3">
        <v>34</v>
      </c>
      <c r="B41" s="13" t="s">
        <v>12</v>
      </c>
      <c r="C41" s="32">
        <v>900</v>
      </c>
      <c r="D41" s="32">
        <v>0</v>
      </c>
      <c r="E41" s="32"/>
      <c r="F41" s="32">
        <f t="shared" si="1"/>
        <v>-900</v>
      </c>
    </row>
    <row r="42" spans="1:6" s="9" customFormat="1" ht="33" customHeight="1" x14ac:dyDescent="0.2">
      <c r="A42" s="7">
        <v>35</v>
      </c>
      <c r="B42" s="28" t="s">
        <v>43</v>
      </c>
      <c r="C42" s="4">
        <f>C43</f>
        <v>0</v>
      </c>
      <c r="D42" s="4">
        <f>D43</f>
        <v>280.2</v>
      </c>
      <c r="E42" s="4"/>
      <c r="F42" s="4">
        <f t="shared" si="1"/>
        <v>280.2</v>
      </c>
    </row>
    <row r="43" spans="1:6" ht="78.75" customHeight="1" x14ac:dyDescent="0.25">
      <c r="A43" s="3">
        <v>36</v>
      </c>
      <c r="B43" s="13" t="s">
        <v>44</v>
      </c>
      <c r="C43" s="32">
        <v>0</v>
      </c>
      <c r="D43" s="32">
        <v>280.2</v>
      </c>
      <c r="E43" s="32"/>
      <c r="F43" s="32">
        <f t="shared" si="1"/>
        <v>280.2</v>
      </c>
    </row>
    <row r="44" spans="1:6" s="9" customFormat="1" ht="18" customHeight="1" x14ac:dyDescent="0.2">
      <c r="A44" s="7">
        <v>37</v>
      </c>
      <c r="B44" s="17" t="s">
        <v>32</v>
      </c>
      <c r="C44" s="5">
        <f>C45+C47+C46</f>
        <v>1262.5</v>
      </c>
      <c r="D44" s="5">
        <f>D45+D47+D46</f>
        <v>799.7</v>
      </c>
      <c r="E44" s="4">
        <f t="shared" si="0"/>
        <v>63.342574257425746</v>
      </c>
      <c r="F44" s="4">
        <f t="shared" si="1"/>
        <v>-462.79999999999995</v>
      </c>
    </row>
    <row r="45" spans="1:6" ht="31.5" x14ac:dyDescent="0.25">
      <c r="A45" s="3">
        <v>38</v>
      </c>
      <c r="B45" s="24" t="s">
        <v>14</v>
      </c>
      <c r="C45" s="6">
        <v>150</v>
      </c>
      <c r="D45" s="6">
        <v>35</v>
      </c>
      <c r="E45" s="32">
        <f t="shared" si="0"/>
        <v>23.333333333333332</v>
      </c>
      <c r="F45" s="32">
        <f t="shared" si="1"/>
        <v>-115</v>
      </c>
    </row>
    <row r="46" spans="1:6" ht="94.5" customHeight="1" x14ac:dyDescent="0.25">
      <c r="A46" s="3">
        <v>39</v>
      </c>
      <c r="B46" s="24" t="s">
        <v>36</v>
      </c>
      <c r="C46" s="6">
        <v>1112.5</v>
      </c>
      <c r="D46" s="6">
        <v>727.5</v>
      </c>
      <c r="E46" s="32">
        <f t="shared" si="0"/>
        <v>65.393258426966298</v>
      </c>
      <c r="F46" s="32">
        <f t="shared" si="1"/>
        <v>-385</v>
      </c>
    </row>
    <row r="47" spans="1:6" ht="47.25" customHeight="1" x14ac:dyDescent="0.25">
      <c r="A47" s="3">
        <v>40</v>
      </c>
      <c r="B47" s="24" t="s">
        <v>40</v>
      </c>
      <c r="C47" s="6">
        <v>0</v>
      </c>
      <c r="D47" s="6">
        <v>37.200000000000003</v>
      </c>
      <c r="E47" s="32"/>
      <c r="F47" s="32">
        <f t="shared" si="1"/>
        <v>37.200000000000003</v>
      </c>
    </row>
    <row r="48" spans="1:6" x14ac:dyDescent="0.25">
      <c r="A48" s="20"/>
    </row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H3" sqref="H3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49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51</v>
      </c>
      <c r="D5" s="39" t="s">
        <v>50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3.4</v>
      </c>
      <c r="E8" s="4">
        <f>D8/C8*100</f>
        <v>4.0476190476190474</v>
      </c>
      <c r="F8" s="4">
        <f>D8-C8</f>
        <v>-80.599999999999994</v>
      </c>
    </row>
    <row r="9" spans="1:13" ht="51.75" customHeight="1" x14ac:dyDescent="0.25">
      <c r="A9" s="3">
        <v>2</v>
      </c>
      <c r="B9" s="24" t="s">
        <v>26</v>
      </c>
      <c r="C9" s="31">
        <v>8</v>
      </c>
      <c r="D9" s="31">
        <v>3</v>
      </c>
      <c r="E9" s="31">
        <f t="shared" ref="E9:E44" si="0">D9/C9*100</f>
        <v>37.5</v>
      </c>
      <c r="F9" s="31">
        <f t="shared" ref="F9:F44" si="1">D9-C9</f>
        <v>-5</v>
      </c>
    </row>
    <row r="10" spans="1:13" ht="63.75" customHeight="1" x14ac:dyDescent="0.25">
      <c r="A10" s="3">
        <v>3</v>
      </c>
      <c r="B10" s="24" t="s">
        <v>27</v>
      </c>
      <c r="C10" s="31">
        <v>76</v>
      </c>
      <c r="D10" s="31">
        <v>0.4</v>
      </c>
      <c r="E10" s="31">
        <f t="shared" si="0"/>
        <v>0.52631578947368418</v>
      </c>
      <c r="F10" s="31">
        <f t="shared" si="1"/>
        <v>-75.599999999999994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13155.8</v>
      </c>
      <c r="E11" s="4">
        <f t="shared" si="0"/>
        <v>39.418363555736654</v>
      </c>
      <c r="F11" s="4">
        <f t="shared" si="1"/>
        <v>-20219.000000000004</v>
      </c>
    </row>
    <row r="12" spans="1:13" ht="81" customHeight="1" x14ac:dyDescent="0.25">
      <c r="A12" s="3">
        <v>5</v>
      </c>
      <c r="B12" s="24" t="s">
        <v>8</v>
      </c>
      <c r="C12" s="31">
        <v>14966.2</v>
      </c>
      <c r="D12" s="31">
        <v>5029.6000000000004</v>
      </c>
      <c r="E12" s="31">
        <f t="shared" si="0"/>
        <v>33.606393072389785</v>
      </c>
      <c r="F12" s="31">
        <f t="shared" si="1"/>
        <v>-9936.6</v>
      </c>
    </row>
    <row r="13" spans="1:13" ht="33.75" customHeight="1" x14ac:dyDescent="0.25">
      <c r="A13" s="3">
        <v>6</v>
      </c>
      <c r="B13" s="24" t="s">
        <v>18</v>
      </c>
      <c r="C13" s="31">
        <v>6210.5</v>
      </c>
      <c r="D13" s="31">
        <v>1909.2</v>
      </c>
      <c r="E13" s="31">
        <f t="shared" si="0"/>
        <v>30.741486192738105</v>
      </c>
      <c r="F13" s="31">
        <f t="shared" si="1"/>
        <v>-4301.3</v>
      </c>
    </row>
    <row r="14" spans="1:13" ht="98.25" customHeight="1" x14ac:dyDescent="0.25">
      <c r="A14" s="3">
        <v>7</v>
      </c>
      <c r="B14" s="24" t="s">
        <v>29</v>
      </c>
      <c r="C14" s="31">
        <v>0</v>
      </c>
      <c r="D14" s="31">
        <v>3.2</v>
      </c>
      <c r="E14" s="31"/>
      <c r="F14" s="31">
        <f t="shared" si="1"/>
        <v>3.2</v>
      </c>
    </row>
    <row r="15" spans="1:13" ht="47.25" customHeight="1" x14ac:dyDescent="0.25">
      <c r="A15" s="3">
        <v>8</v>
      </c>
      <c r="B15" s="24" t="s">
        <v>15</v>
      </c>
      <c r="C15" s="31">
        <v>414.3</v>
      </c>
      <c r="D15" s="31">
        <v>0</v>
      </c>
      <c r="E15" s="31">
        <f t="shared" si="0"/>
        <v>0</v>
      </c>
      <c r="F15" s="31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31">
        <v>4488.5</v>
      </c>
      <c r="D16" s="31">
        <v>2063.5</v>
      </c>
      <c r="E16" s="31">
        <f t="shared" si="0"/>
        <v>45.973042219004121</v>
      </c>
      <c r="F16" s="31">
        <f t="shared" si="1"/>
        <v>-2425</v>
      </c>
    </row>
    <row r="17" spans="1:6" ht="31.5" customHeight="1" x14ac:dyDescent="0.25">
      <c r="A17" s="3">
        <v>10</v>
      </c>
      <c r="B17" s="24" t="s">
        <v>11</v>
      </c>
      <c r="C17" s="31">
        <v>1648</v>
      </c>
      <c r="D17" s="31">
        <v>1033.2</v>
      </c>
      <c r="E17" s="31">
        <f t="shared" si="0"/>
        <v>62.694174757281552</v>
      </c>
      <c r="F17" s="31">
        <f t="shared" si="1"/>
        <v>-614.79999999999995</v>
      </c>
    </row>
    <row r="18" spans="1:6" ht="81" customHeight="1" x14ac:dyDescent="0.25">
      <c r="A18" s="3">
        <v>11</v>
      </c>
      <c r="B18" s="24" t="s">
        <v>30</v>
      </c>
      <c r="C18" s="31">
        <v>2788</v>
      </c>
      <c r="D18" s="31">
        <v>1631.3</v>
      </c>
      <c r="E18" s="31">
        <f t="shared" si="0"/>
        <v>58.511477761836439</v>
      </c>
      <c r="F18" s="31">
        <f t="shared" si="1"/>
        <v>-1156.7</v>
      </c>
    </row>
    <row r="19" spans="1:6" ht="50.25" customHeight="1" x14ac:dyDescent="0.25">
      <c r="A19" s="3">
        <v>12</v>
      </c>
      <c r="B19" s="24" t="s">
        <v>16</v>
      </c>
      <c r="C19" s="31">
        <v>2859.3</v>
      </c>
      <c r="D19" s="31">
        <v>1454.4</v>
      </c>
      <c r="E19" s="31">
        <f t="shared" si="0"/>
        <v>50.865596474661636</v>
      </c>
      <c r="F19" s="31">
        <f t="shared" si="1"/>
        <v>-1404.9</v>
      </c>
    </row>
    <row r="20" spans="1:6" ht="64.5" customHeight="1" x14ac:dyDescent="0.25">
      <c r="A20" s="3">
        <v>13</v>
      </c>
      <c r="B20" s="24" t="s">
        <v>41</v>
      </c>
      <c r="C20" s="31">
        <v>0</v>
      </c>
      <c r="D20" s="31">
        <v>9.1</v>
      </c>
      <c r="E20" s="31"/>
      <c r="F20" s="31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1">
        <v>0</v>
      </c>
      <c r="D21" s="31">
        <v>15.8</v>
      </c>
      <c r="E21" s="31"/>
      <c r="F21" s="31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1">
        <v>0</v>
      </c>
      <c r="D22" s="31">
        <v>6.5</v>
      </c>
      <c r="E22" s="31"/>
      <c r="F22" s="31">
        <f t="shared" si="1"/>
        <v>6.5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C25+C26</f>
        <v>2147825.4000000004</v>
      </c>
      <c r="D23" s="8">
        <f>D25+D26+D24</f>
        <v>515058.2</v>
      </c>
      <c r="E23" s="4">
        <f t="shared" si="0"/>
        <v>23.980450179982039</v>
      </c>
      <c r="F23" s="4">
        <f t="shared" si="1"/>
        <v>-1632767.2000000004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1"/>
      <c r="F24" s="31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2151849.2000000002</v>
      </c>
      <c r="D25" s="31">
        <v>519083.2</v>
      </c>
      <c r="E25" s="31">
        <f t="shared" si="0"/>
        <v>24.122656922241575</v>
      </c>
      <c r="F25" s="31">
        <f t="shared" si="1"/>
        <v>-1632766.0000000002</v>
      </c>
    </row>
    <row r="26" spans="1:6" ht="47.25" x14ac:dyDescent="0.25">
      <c r="A26" s="3">
        <v>19</v>
      </c>
      <c r="B26" s="18" t="s">
        <v>10</v>
      </c>
      <c r="C26" s="31">
        <v>-4023.8</v>
      </c>
      <c r="D26" s="31">
        <v>-4023.8</v>
      </c>
      <c r="E26" s="31">
        <f t="shared" si="0"/>
        <v>100</v>
      </c>
      <c r="F26" s="31">
        <f t="shared" si="1"/>
        <v>0</v>
      </c>
    </row>
    <row r="27" spans="1:6" s="9" customFormat="1" ht="51" customHeight="1" x14ac:dyDescent="0.2">
      <c r="A27" s="7">
        <v>20</v>
      </c>
      <c r="B27" s="17" t="s">
        <v>17</v>
      </c>
      <c r="C27" s="4">
        <f>C28</f>
        <v>2041</v>
      </c>
      <c r="D27" s="4">
        <f>D28+D29</f>
        <v>510.8</v>
      </c>
      <c r="E27" s="4">
        <f t="shared" si="0"/>
        <v>25.026947574718278</v>
      </c>
      <c r="F27" s="4">
        <f t="shared" si="1"/>
        <v>-1530.2</v>
      </c>
    </row>
    <row r="28" spans="1:6" ht="32.25" customHeight="1" x14ac:dyDescent="0.25">
      <c r="A28" s="3">
        <v>21</v>
      </c>
      <c r="B28" s="13" t="s">
        <v>24</v>
      </c>
      <c r="C28" s="31">
        <v>2041</v>
      </c>
      <c r="D28" s="31">
        <v>510.3</v>
      </c>
      <c r="E28" s="31">
        <f t="shared" si="0"/>
        <v>25.002449779519843</v>
      </c>
      <c r="F28" s="31">
        <f t="shared" si="1"/>
        <v>-1530.7</v>
      </c>
    </row>
    <row r="29" spans="1:6" ht="48.75" customHeight="1" x14ac:dyDescent="0.25">
      <c r="A29" s="3">
        <v>22</v>
      </c>
      <c r="B29" s="13" t="s">
        <v>42</v>
      </c>
      <c r="C29" s="31">
        <v>0</v>
      </c>
      <c r="D29" s="31">
        <v>0.5</v>
      </c>
      <c r="E29" s="31"/>
      <c r="F29" s="31">
        <f t="shared" si="1"/>
        <v>0.5</v>
      </c>
    </row>
    <row r="30" spans="1:6" s="9" customFormat="1" ht="18.75" customHeight="1" x14ac:dyDescent="0.2">
      <c r="A30" s="7">
        <v>23</v>
      </c>
      <c r="B30" s="17" t="s">
        <v>21</v>
      </c>
      <c r="C30" s="4">
        <f>C31+C32+C33</f>
        <v>3012.2</v>
      </c>
      <c r="D30" s="4">
        <f>D31+D32+D33</f>
        <v>96.8</v>
      </c>
      <c r="E30" s="4">
        <f t="shared" si="0"/>
        <v>3.2135980346590536</v>
      </c>
      <c r="F30" s="4">
        <f t="shared" si="1"/>
        <v>-2915.3999999999996</v>
      </c>
    </row>
    <row r="31" spans="1:6" ht="31.5" x14ac:dyDescent="0.25">
      <c r="A31" s="3">
        <v>24</v>
      </c>
      <c r="B31" s="13" t="s">
        <v>11</v>
      </c>
      <c r="C31" s="31">
        <v>148.6</v>
      </c>
      <c r="D31" s="31">
        <v>93</v>
      </c>
      <c r="E31" s="31">
        <f t="shared" si="0"/>
        <v>62.584118438761784</v>
      </c>
      <c r="F31" s="31">
        <f t="shared" si="1"/>
        <v>-55.599999999999994</v>
      </c>
    </row>
    <row r="32" spans="1:6" ht="18" customHeight="1" x14ac:dyDescent="0.25">
      <c r="A32" s="3">
        <v>25</v>
      </c>
      <c r="B32" s="13" t="s">
        <v>31</v>
      </c>
      <c r="C32" s="31">
        <v>0.4</v>
      </c>
      <c r="D32" s="31">
        <v>3.8</v>
      </c>
      <c r="E32" s="31">
        <f t="shared" si="0"/>
        <v>949.99999999999977</v>
      </c>
      <c r="F32" s="31">
        <f t="shared" si="1"/>
        <v>3.4</v>
      </c>
    </row>
    <row r="33" spans="1:6" ht="18.75" customHeight="1" x14ac:dyDescent="0.25">
      <c r="A33" s="3">
        <v>26</v>
      </c>
      <c r="B33" s="13" t="s">
        <v>12</v>
      </c>
      <c r="C33" s="31">
        <v>2863.2</v>
      </c>
      <c r="D33" s="31">
        <v>0</v>
      </c>
      <c r="E33" s="31"/>
      <c r="F33" s="31">
        <f t="shared" si="1"/>
        <v>-2863.2</v>
      </c>
    </row>
    <row r="34" spans="1:6" s="9" customFormat="1" ht="31.5" x14ac:dyDescent="0.2">
      <c r="A34" s="7">
        <v>27</v>
      </c>
      <c r="B34" s="17" t="s">
        <v>22</v>
      </c>
      <c r="C34" s="4">
        <f>C35+C36+C38+C39+C37</f>
        <v>13487.300000000001</v>
      </c>
      <c r="D34" s="4">
        <f>D35+D36+D38+D39+D37</f>
        <v>3740.4</v>
      </c>
      <c r="E34" s="4">
        <f t="shared" si="0"/>
        <v>27.732756000088969</v>
      </c>
      <c r="F34" s="4">
        <f t="shared" si="1"/>
        <v>-9746.9000000000015</v>
      </c>
    </row>
    <row r="35" spans="1:6" ht="81" customHeight="1" x14ac:dyDescent="0.25">
      <c r="A35" s="3">
        <v>28</v>
      </c>
      <c r="B35" s="24" t="s">
        <v>13</v>
      </c>
      <c r="C35" s="31">
        <v>139.19999999999999</v>
      </c>
      <c r="D35" s="31">
        <v>40</v>
      </c>
      <c r="E35" s="31">
        <f t="shared" si="0"/>
        <v>28.735632183908049</v>
      </c>
      <c r="F35" s="31">
        <f t="shared" si="1"/>
        <v>-99.199999999999989</v>
      </c>
    </row>
    <row r="36" spans="1:6" ht="79.5" customHeight="1" x14ac:dyDescent="0.25">
      <c r="A36" s="3">
        <v>29</v>
      </c>
      <c r="B36" s="24" t="s">
        <v>23</v>
      </c>
      <c r="C36" s="31">
        <v>11380.4</v>
      </c>
      <c r="D36" s="31">
        <v>3383.3</v>
      </c>
      <c r="E36" s="31">
        <f t="shared" si="0"/>
        <v>29.729183508488283</v>
      </c>
      <c r="F36" s="31">
        <f t="shared" si="1"/>
        <v>-7997.0999999999995</v>
      </c>
    </row>
    <row r="37" spans="1:6" ht="66" customHeight="1" x14ac:dyDescent="0.25">
      <c r="A37" s="3">
        <v>30</v>
      </c>
      <c r="B37" s="24" t="s">
        <v>41</v>
      </c>
      <c r="C37" s="31">
        <v>0</v>
      </c>
      <c r="D37" s="31">
        <v>92.7</v>
      </c>
      <c r="E37" s="31"/>
      <c r="F37" s="31">
        <f t="shared" si="1"/>
        <v>92.7</v>
      </c>
    </row>
    <row r="38" spans="1:6" ht="64.5" customHeight="1" x14ac:dyDescent="0.25">
      <c r="A38" s="3">
        <v>31</v>
      </c>
      <c r="B38" s="13" t="s">
        <v>28</v>
      </c>
      <c r="C38" s="31">
        <v>1067.7</v>
      </c>
      <c r="D38" s="31">
        <v>224.4</v>
      </c>
      <c r="E38" s="31">
        <f t="shared" si="0"/>
        <v>21.017139645967969</v>
      </c>
      <c r="F38" s="31">
        <f t="shared" si="1"/>
        <v>-843.30000000000007</v>
      </c>
    </row>
    <row r="39" spans="1:6" ht="19.5" customHeight="1" x14ac:dyDescent="0.25">
      <c r="A39" s="3">
        <v>32</v>
      </c>
      <c r="B39" s="13" t="s">
        <v>12</v>
      </c>
      <c r="C39" s="31">
        <v>900</v>
      </c>
      <c r="D39" s="31">
        <v>0</v>
      </c>
      <c r="E39" s="31"/>
      <c r="F39" s="31">
        <f t="shared" si="1"/>
        <v>-900</v>
      </c>
    </row>
    <row r="40" spans="1:6" s="9" customFormat="1" ht="33" customHeight="1" x14ac:dyDescent="0.2">
      <c r="A40" s="7">
        <v>33</v>
      </c>
      <c r="B40" s="28" t="s">
        <v>43</v>
      </c>
      <c r="C40" s="4">
        <f>C41</f>
        <v>0</v>
      </c>
      <c r="D40" s="4">
        <f>D41</f>
        <v>280.2</v>
      </c>
      <c r="E40" s="4"/>
      <c r="F40" s="4">
        <f t="shared" si="1"/>
        <v>280.2</v>
      </c>
    </row>
    <row r="41" spans="1:6" ht="78.75" customHeight="1" x14ac:dyDescent="0.25">
      <c r="A41" s="3">
        <v>34</v>
      </c>
      <c r="B41" s="13" t="s">
        <v>44</v>
      </c>
      <c r="C41" s="31">
        <v>0</v>
      </c>
      <c r="D41" s="31">
        <v>280.2</v>
      </c>
      <c r="E41" s="31"/>
      <c r="F41" s="31">
        <f t="shared" si="1"/>
        <v>280.2</v>
      </c>
    </row>
    <row r="42" spans="1:6" s="9" customFormat="1" ht="18" customHeight="1" x14ac:dyDescent="0.2">
      <c r="A42" s="7">
        <v>35</v>
      </c>
      <c r="B42" s="17" t="s">
        <v>32</v>
      </c>
      <c r="C42" s="5">
        <f>C43+C44</f>
        <v>1262.5</v>
      </c>
      <c r="D42" s="5">
        <f>D43+D44</f>
        <v>742.5</v>
      </c>
      <c r="E42" s="4">
        <f t="shared" si="0"/>
        <v>58.811881188118811</v>
      </c>
      <c r="F42" s="4">
        <f t="shared" si="1"/>
        <v>-520</v>
      </c>
    </row>
    <row r="43" spans="1:6" ht="31.5" x14ac:dyDescent="0.25">
      <c r="A43" s="3">
        <v>36</v>
      </c>
      <c r="B43" s="24" t="s">
        <v>14</v>
      </c>
      <c r="C43" s="6">
        <v>150</v>
      </c>
      <c r="D43" s="6">
        <v>25</v>
      </c>
      <c r="E43" s="31">
        <f t="shared" si="0"/>
        <v>16.666666666666664</v>
      </c>
      <c r="F43" s="31">
        <f t="shared" si="1"/>
        <v>-125</v>
      </c>
    </row>
    <row r="44" spans="1:6" ht="94.5" customHeight="1" x14ac:dyDescent="0.25">
      <c r="A44" s="3">
        <v>37</v>
      </c>
      <c r="B44" s="24" t="s">
        <v>36</v>
      </c>
      <c r="C44" s="6">
        <v>1112.5</v>
      </c>
      <c r="D44" s="6">
        <v>717.5</v>
      </c>
      <c r="E44" s="31">
        <f t="shared" si="0"/>
        <v>64.49438202247191</v>
      </c>
      <c r="F44" s="31">
        <f t="shared" si="1"/>
        <v>-395</v>
      </c>
    </row>
    <row r="45" spans="1:6" x14ac:dyDescent="0.25">
      <c r="A45" s="20"/>
    </row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hidden="1" x14ac:dyDescent="0.25"/>
    <row r="85" spans="2:13" hidden="1" x14ac:dyDescent="0.25"/>
    <row r="86" spans="2:13" hidden="1" x14ac:dyDescent="0.25"/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hidden="1" x14ac:dyDescent="0.25"/>
    <row r="104" spans="2:13" hidden="1" x14ac:dyDescent="0.25"/>
    <row r="105" spans="2:13" x14ac:dyDescent="0.25"/>
    <row r="106" spans="2:13" x14ac:dyDescent="0.25"/>
    <row r="107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D13" sqref="D13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45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47</v>
      </c>
      <c r="D5" s="39" t="s">
        <v>46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2.7</v>
      </c>
      <c r="E8" s="4">
        <f>D8/C8*100</f>
        <v>3.2142857142857149</v>
      </c>
      <c r="F8" s="4">
        <f>D8-C8</f>
        <v>-81.3</v>
      </c>
    </row>
    <row r="9" spans="1:13" ht="51.75" customHeight="1" x14ac:dyDescent="0.25">
      <c r="A9" s="3">
        <v>2</v>
      </c>
      <c r="B9" s="24" t="s">
        <v>26</v>
      </c>
      <c r="C9" s="27">
        <v>8</v>
      </c>
      <c r="D9" s="27">
        <v>3</v>
      </c>
      <c r="E9" s="27">
        <f t="shared" ref="E9:E47" si="0">D9/C9*100</f>
        <v>37.5</v>
      </c>
      <c r="F9" s="27">
        <f t="shared" ref="F9:F47" si="1">D9-C9</f>
        <v>-5</v>
      </c>
    </row>
    <row r="10" spans="1:13" ht="63.75" customHeight="1" x14ac:dyDescent="0.25">
      <c r="A10" s="3">
        <v>3</v>
      </c>
      <c r="B10" s="24" t="s">
        <v>27</v>
      </c>
      <c r="C10" s="27">
        <v>76</v>
      </c>
      <c r="D10" s="27">
        <v>-0.3</v>
      </c>
      <c r="E10" s="27"/>
      <c r="F10" s="27">
        <f t="shared" si="1"/>
        <v>-76.3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9293.6999999999989</v>
      </c>
      <c r="E11" s="4">
        <f t="shared" si="0"/>
        <v>27.846459004997776</v>
      </c>
      <c r="F11" s="4">
        <f t="shared" si="1"/>
        <v>-24081.100000000006</v>
      </c>
    </row>
    <row r="12" spans="1:13" ht="81" customHeight="1" x14ac:dyDescent="0.25">
      <c r="A12" s="3">
        <v>5</v>
      </c>
      <c r="B12" s="24" t="s">
        <v>8</v>
      </c>
      <c r="C12" s="27">
        <v>14966.2</v>
      </c>
      <c r="D12" s="27">
        <v>3495.8</v>
      </c>
      <c r="E12" s="27">
        <f t="shared" si="0"/>
        <v>23.357966618112812</v>
      </c>
      <c r="F12" s="27">
        <f t="shared" si="1"/>
        <v>-11470.400000000001</v>
      </c>
    </row>
    <row r="13" spans="1:13" ht="33.75" customHeight="1" x14ac:dyDescent="0.25">
      <c r="A13" s="3">
        <v>6</v>
      </c>
      <c r="B13" s="24" t="s">
        <v>18</v>
      </c>
      <c r="C13" s="27">
        <v>6210.5</v>
      </c>
      <c r="D13" s="27">
        <v>1026.3</v>
      </c>
      <c r="E13" s="27">
        <f t="shared" si="0"/>
        <v>16.525239513726753</v>
      </c>
      <c r="F13" s="27">
        <f t="shared" si="1"/>
        <v>-5184.2</v>
      </c>
    </row>
    <row r="14" spans="1:13" ht="98.25" customHeight="1" x14ac:dyDescent="0.25">
      <c r="A14" s="3">
        <v>7</v>
      </c>
      <c r="B14" s="24" t="s">
        <v>29</v>
      </c>
      <c r="C14" s="27">
        <v>0</v>
      </c>
      <c r="D14" s="27">
        <v>2.5</v>
      </c>
      <c r="E14" s="27"/>
      <c r="F14" s="27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7">
        <v>414.3</v>
      </c>
      <c r="D15" s="27">
        <v>0</v>
      </c>
      <c r="E15" s="27"/>
      <c r="F15" s="27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7">
        <v>4488.5</v>
      </c>
      <c r="D16" s="27">
        <v>1567.5</v>
      </c>
      <c r="E16" s="27">
        <f t="shared" si="0"/>
        <v>34.922579926478782</v>
      </c>
      <c r="F16" s="27">
        <f t="shared" si="1"/>
        <v>-2921</v>
      </c>
    </row>
    <row r="17" spans="1:6" ht="31.5" customHeight="1" x14ac:dyDescent="0.25">
      <c r="A17" s="3">
        <v>10</v>
      </c>
      <c r="B17" s="24" t="s">
        <v>11</v>
      </c>
      <c r="C17" s="27">
        <v>1648</v>
      </c>
      <c r="D17" s="27">
        <v>786.8</v>
      </c>
      <c r="E17" s="27">
        <f t="shared" si="0"/>
        <v>47.742718446601941</v>
      </c>
      <c r="F17" s="27">
        <f t="shared" si="1"/>
        <v>-861.2</v>
      </c>
    </row>
    <row r="18" spans="1:6" ht="81" customHeight="1" x14ac:dyDescent="0.25">
      <c r="A18" s="3">
        <v>11</v>
      </c>
      <c r="B18" s="24" t="s">
        <v>30</v>
      </c>
      <c r="C18" s="27">
        <v>2788</v>
      </c>
      <c r="D18" s="27">
        <v>1147.7</v>
      </c>
      <c r="E18" s="27">
        <f t="shared" si="0"/>
        <v>41.165710186513635</v>
      </c>
      <c r="F18" s="27">
        <f t="shared" si="1"/>
        <v>-1640.3</v>
      </c>
    </row>
    <row r="19" spans="1:6" ht="50.25" customHeight="1" x14ac:dyDescent="0.25">
      <c r="A19" s="3">
        <v>12</v>
      </c>
      <c r="B19" s="24" t="s">
        <v>16</v>
      </c>
      <c r="C19" s="27">
        <v>2859.3</v>
      </c>
      <c r="D19" s="27">
        <v>1235.4000000000001</v>
      </c>
      <c r="E19" s="27">
        <f t="shared" si="0"/>
        <v>43.206379183716294</v>
      </c>
      <c r="F19" s="27">
        <f t="shared" si="1"/>
        <v>-1623.9</v>
      </c>
    </row>
    <row r="20" spans="1:6" ht="64.5" customHeight="1" x14ac:dyDescent="0.25">
      <c r="A20" s="3">
        <v>13</v>
      </c>
      <c r="B20" s="24" t="s">
        <v>41</v>
      </c>
      <c r="C20" s="27">
        <v>0</v>
      </c>
      <c r="D20" s="27">
        <v>9.1</v>
      </c>
      <c r="E20" s="27"/>
      <c r="F20" s="27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7">
        <v>0</v>
      </c>
      <c r="D21" s="27">
        <v>15.8</v>
      </c>
      <c r="E21" s="27"/>
      <c r="F21" s="27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7">
        <v>0</v>
      </c>
      <c r="D22" s="27">
        <v>6.5</v>
      </c>
      <c r="E22" s="27"/>
      <c r="F22" s="27">
        <f t="shared" si="1"/>
        <v>6.5</v>
      </c>
    </row>
    <row r="23" spans="1:6" ht="18.75" customHeight="1" x14ac:dyDescent="0.25">
      <c r="A23" s="3">
        <v>16</v>
      </c>
      <c r="B23" s="24" t="s">
        <v>25</v>
      </c>
      <c r="C23" s="27">
        <v>0</v>
      </c>
      <c r="D23" s="27">
        <v>0.3</v>
      </c>
      <c r="E23" s="27"/>
      <c r="F23" s="27">
        <f t="shared" si="1"/>
        <v>0.3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C26+C27</f>
        <v>1834704.5</v>
      </c>
      <c r="D24" s="8">
        <f>D26+D27+D25</f>
        <v>323777.09999999998</v>
      </c>
      <c r="E24" s="4">
        <f t="shared" si="0"/>
        <v>17.647370462109837</v>
      </c>
      <c r="F24" s="4">
        <f t="shared" si="1"/>
        <v>-1510927.4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27"/>
      <c r="F25" s="27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1838728.3</v>
      </c>
      <c r="D26" s="27">
        <v>327802.09999999998</v>
      </c>
      <c r="E26" s="27">
        <f t="shared" si="0"/>
        <v>17.827652949051796</v>
      </c>
      <c r="F26" s="27">
        <f t="shared" si="1"/>
        <v>-1510926.2000000002</v>
      </c>
    </row>
    <row r="27" spans="1:6" ht="47.25" x14ac:dyDescent="0.25">
      <c r="A27" s="3">
        <v>20</v>
      </c>
      <c r="B27" s="18" t="s">
        <v>10</v>
      </c>
      <c r="C27" s="27">
        <v>-4023.8</v>
      </c>
      <c r="D27" s="27">
        <v>-4023.8</v>
      </c>
      <c r="E27" s="27">
        <f t="shared" si="0"/>
        <v>100</v>
      </c>
      <c r="F27" s="27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340.7</v>
      </c>
      <c r="E28" s="4">
        <f t="shared" si="0"/>
        <v>16.692797648211659</v>
      </c>
      <c r="F28" s="4">
        <f t="shared" si="1"/>
        <v>-1700.3</v>
      </c>
    </row>
    <row r="29" spans="1:6" ht="32.25" customHeight="1" x14ac:dyDescent="0.25">
      <c r="A29" s="3">
        <v>22</v>
      </c>
      <c r="B29" s="13" t="s">
        <v>24</v>
      </c>
      <c r="C29" s="27">
        <v>2041</v>
      </c>
      <c r="D29" s="27">
        <v>340.2</v>
      </c>
      <c r="E29" s="27">
        <f t="shared" si="0"/>
        <v>16.668299853013227</v>
      </c>
      <c r="F29" s="27">
        <f t="shared" si="1"/>
        <v>-1700.8</v>
      </c>
    </row>
    <row r="30" spans="1:6" ht="48.75" customHeight="1" x14ac:dyDescent="0.25">
      <c r="A30" s="3">
        <v>23</v>
      </c>
      <c r="B30" s="13" t="s">
        <v>42</v>
      </c>
      <c r="C30" s="27">
        <v>0</v>
      </c>
      <c r="D30" s="27">
        <v>0.5</v>
      </c>
      <c r="E30" s="27"/>
      <c r="F30" s="27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C32+C33+C35</f>
        <v>3012.2</v>
      </c>
      <c r="D31" s="4">
        <f>D32+D33+D35+D34</f>
        <v>50.7</v>
      </c>
      <c r="E31" s="4">
        <f t="shared" si="0"/>
        <v>1.6831551689794837</v>
      </c>
      <c r="F31" s="4">
        <f t="shared" si="1"/>
        <v>-2961.5</v>
      </c>
    </row>
    <row r="32" spans="1:6" ht="31.5" x14ac:dyDescent="0.25">
      <c r="A32" s="3">
        <v>25</v>
      </c>
      <c r="B32" s="13" t="s">
        <v>11</v>
      </c>
      <c r="C32" s="27">
        <v>148.6</v>
      </c>
      <c r="D32" s="27">
        <v>46.7</v>
      </c>
      <c r="E32" s="27">
        <f t="shared" si="0"/>
        <v>31.426648721399737</v>
      </c>
      <c r="F32" s="27">
        <f t="shared" si="1"/>
        <v>-101.89999999999999</v>
      </c>
    </row>
    <row r="33" spans="1:6" ht="18" customHeight="1" x14ac:dyDescent="0.25">
      <c r="A33" s="3">
        <v>26</v>
      </c>
      <c r="B33" s="13" t="s">
        <v>31</v>
      </c>
      <c r="C33" s="27">
        <v>0.4</v>
      </c>
      <c r="D33" s="27">
        <v>3.8</v>
      </c>
      <c r="E33" s="27" t="s">
        <v>48</v>
      </c>
      <c r="F33" s="27">
        <f t="shared" si="1"/>
        <v>3.4</v>
      </c>
    </row>
    <row r="34" spans="1:6" ht="18" customHeight="1" x14ac:dyDescent="0.25">
      <c r="A34" s="3">
        <v>27</v>
      </c>
      <c r="B34" s="13" t="s">
        <v>25</v>
      </c>
      <c r="C34" s="27">
        <v>0</v>
      </c>
      <c r="D34" s="27">
        <v>0.2</v>
      </c>
      <c r="E34" s="27"/>
      <c r="F34" s="27">
        <f t="shared" si="1"/>
        <v>0.2</v>
      </c>
    </row>
    <row r="35" spans="1:6" ht="18.75" customHeight="1" x14ac:dyDescent="0.25">
      <c r="A35" s="3">
        <v>28</v>
      </c>
      <c r="B35" s="13" t="s">
        <v>12</v>
      </c>
      <c r="C35" s="27">
        <v>2863.2</v>
      </c>
      <c r="D35" s="27">
        <v>0</v>
      </c>
      <c r="E35" s="27"/>
      <c r="F35" s="27">
        <f t="shared" si="1"/>
        <v>-2863.2</v>
      </c>
    </row>
    <row r="36" spans="1:6" s="9" customFormat="1" ht="31.5" x14ac:dyDescent="0.2">
      <c r="A36" s="7">
        <v>29</v>
      </c>
      <c r="B36" s="17" t="s">
        <v>22</v>
      </c>
      <c r="C36" s="4">
        <f>C37+C38+C40+C42+C39</f>
        <v>13487.300000000001</v>
      </c>
      <c r="D36" s="4">
        <f>D37+D38+D40+D42+D39+D41</f>
        <v>2773.2000000000003</v>
      </c>
      <c r="E36" s="4">
        <f t="shared" si="0"/>
        <v>20.561565324416303</v>
      </c>
      <c r="F36" s="4">
        <f t="shared" si="1"/>
        <v>-10714.1</v>
      </c>
    </row>
    <row r="37" spans="1:6" ht="81" customHeight="1" x14ac:dyDescent="0.25">
      <c r="A37" s="3">
        <v>30</v>
      </c>
      <c r="B37" s="24" t="s">
        <v>13</v>
      </c>
      <c r="C37" s="27">
        <v>139.19999999999999</v>
      </c>
      <c r="D37" s="27">
        <v>24</v>
      </c>
      <c r="E37" s="27">
        <f t="shared" si="0"/>
        <v>17.241379310344829</v>
      </c>
      <c r="F37" s="27">
        <f t="shared" si="1"/>
        <v>-115.19999999999999</v>
      </c>
    </row>
    <row r="38" spans="1:6" ht="79.5" customHeight="1" x14ac:dyDescent="0.25">
      <c r="A38" s="3">
        <v>31</v>
      </c>
      <c r="B38" s="24" t="s">
        <v>23</v>
      </c>
      <c r="C38" s="27">
        <v>11380.4</v>
      </c>
      <c r="D38" s="27">
        <v>2472.1</v>
      </c>
      <c r="E38" s="27">
        <f t="shared" si="0"/>
        <v>21.722435063793892</v>
      </c>
      <c r="F38" s="27">
        <f t="shared" si="1"/>
        <v>-8908.2999999999993</v>
      </c>
    </row>
    <row r="39" spans="1:6" ht="66" customHeight="1" x14ac:dyDescent="0.25">
      <c r="A39" s="3">
        <v>32</v>
      </c>
      <c r="B39" s="24" t="s">
        <v>41</v>
      </c>
      <c r="C39" s="27">
        <v>0</v>
      </c>
      <c r="D39" s="27">
        <v>65.8</v>
      </c>
      <c r="E39" s="27"/>
      <c r="F39" s="27">
        <f t="shared" si="1"/>
        <v>65.8</v>
      </c>
    </row>
    <row r="40" spans="1:6" ht="64.5" customHeight="1" x14ac:dyDescent="0.25">
      <c r="A40" s="3">
        <v>33</v>
      </c>
      <c r="B40" s="13" t="s">
        <v>28</v>
      </c>
      <c r="C40" s="27">
        <v>1067.7</v>
      </c>
      <c r="D40" s="27">
        <v>210.3</v>
      </c>
      <c r="E40" s="27">
        <f t="shared" si="0"/>
        <v>19.696543973026131</v>
      </c>
      <c r="F40" s="27">
        <f t="shared" si="1"/>
        <v>-857.40000000000009</v>
      </c>
    </row>
    <row r="41" spans="1:6" ht="19.5" customHeight="1" x14ac:dyDescent="0.25">
      <c r="A41" s="3">
        <v>34</v>
      </c>
      <c r="B41" s="13" t="s">
        <v>25</v>
      </c>
      <c r="C41" s="27">
        <v>0</v>
      </c>
      <c r="D41" s="27">
        <v>1</v>
      </c>
      <c r="E41" s="27"/>
      <c r="F41" s="27">
        <f t="shared" si="1"/>
        <v>1</v>
      </c>
    </row>
    <row r="42" spans="1:6" ht="19.5" customHeight="1" x14ac:dyDescent="0.25">
      <c r="A42" s="3">
        <v>35</v>
      </c>
      <c r="B42" s="13" t="s">
        <v>12</v>
      </c>
      <c r="C42" s="27">
        <v>900</v>
      </c>
      <c r="D42" s="27">
        <v>0</v>
      </c>
      <c r="E42" s="27"/>
      <c r="F42" s="27">
        <f t="shared" si="1"/>
        <v>-900</v>
      </c>
    </row>
    <row r="43" spans="1:6" s="9" customFormat="1" ht="33" customHeight="1" x14ac:dyDescent="0.2">
      <c r="A43" s="7">
        <v>36</v>
      </c>
      <c r="B43" s="28" t="s">
        <v>43</v>
      </c>
      <c r="C43" s="4">
        <f>C44</f>
        <v>0</v>
      </c>
      <c r="D43" s="4">
        <f>D44</f>
        <v>280.2</v>
      </c>
      <c r="E43" s="4"/>
      <c r="F43" s="4">
        <f t="shared" si="1"/>
        <v>280.2</v>
      </c>
    </row>
    <row r="44" spans="1:6" ht="78.75" customHeight="1" x14ac:dyDescent="0.25">
      <c r="A44" s="3">
        <v>37</v>
      </c>
      <c r="B44" s="13" t="s">
        <v>44</v>
      </c>
      <c r="C44" s="27">
        <v>0</v>
      </c>
      <c r="D44" s="27">
        <v>280.2</v>
      </c>
      <c r="E44" s="27"/>
      <c r="F44" s="27">
        <f t="shared" si="1"/>
        <v>280.2</v>
      </c>
    </row>
    <row r="45" spans="1:6" s="9" customFormat="1" ht="18" customHeight="1" x14ac:dyDescent="0.2">
      <c r="A45" s="7">
        <v>38</v>
      </c>
      <c r="B45" s="17" t="s">
        <v>32</v>
      </c>
      <c r="C45" s="5">
        <f>C46+C47</f>
        <v>1262.5</v>
      </c>
      <c r="D45" s="5">
        <f>D46+D47</f>
        <v>481.5</v>
      </c>
      <c r="E45" s="4">
        <f t="shared" si="0"/>
        <v>38.138613861386141</v>
      </c>
      <c r="F45" s="4">
        <f t="shared" si="1"/>
        <v>-781</v>
      </c>
    </row>
    <row r="46" spans="1:6" ht="31.5" x14ac:dyDescent="0.25">
      <c r="A46" s="3">
        <v>39</v>
      </c>
      <c r="B46" s="24" t="s">
        <v>14</v>
      </c>
      <c r="C46" s="6">
        <v>150</v>
      </c>
      <c r="D46" s="6">
        <v>20</v>
      </c>
      <c r="E46" s="27">
        <f t="shared" si="0"/>
        <v>13.333333333333334</v>
      </c>
      <c r="F46" s="27">
        <f t="shared" si="1"/>
        <v>-130</v>
      </c>
    </row>
    <row r="47" spans="1:6" ht="94.5" customHeight="1" x14ac:dyDescent="0.25">
      <c r="A47" s="3">
        <v>40</v>
      </c>
      <c r="B47" s="24" t="s">
        <v>36</v>
      </c>
      <c r="C47" s="6">
        <v>1112.5</v>
      </c>
      <c r="D47" s="6">
        <v>461.5</v>
      </c>
      <c r="E47" s="27">
        <f t="shared" si="0"/>
        <v>41.483146067415731</v>
      </c>
      <c r="F47" s="27">
        <f t="shared" si="1"/>
        <v>-651</v>
      </c>
    </row>
    <row r="48" spans="1:6" x14ac:dyDescent="0.25">
      <c r="A48" s="20"/>
    </row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workbookViewId="0">
      <selection activeCell="F31" sqref="F31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37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39</v>
      </c>
      <c r="D5" s="39" t="s">
        <v>38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6</v>
      </c>
      <c r="E8" s="4">
        <f>D8/C8*100</f>
        <v>7.1428571428571423</v>
      </c>
      <c r="F8" s="4">
        <f>D8-C8</f>
        <v>-78</v>
      </c>
    </row>
    <row r="9" spans="1:13" ht="51.75" customHeight="1" x14ac:dyDescent="0.25">
      <c r="A9" s="3">
        <v>2</v>
      </c>
      <c r="B9" s="24" t="s">
        <v>26</v>
      </c>
      <c r="C9" s="26">
        <v>8</v>
      </c>
      <c r="D9" s="26">
        <v>1</v>
      </c>
      <c r="E9" s="26">
        <f t="shared" ref="E9:E43" si="0">D9/C9*100</f>
        <v>12.5</v>
      </c>
      <c r="F9" s="26">
        <f t="shared" ref="F9:F43" si="1">D9-C9</f>
        <v>-7</v>
      </c>
    </row>
    <row r="10" spans="1:13" ht="63.75" customHeight="1" x14ac:dyDescent="0.25">
      <c r="A10" s="3">
        <v>3</v>
      </c>
      <c r="B10" s="24" t="s">
        <v>27</v>
      </c>
      <c r="C10" s="26">
        <v>76</v>
      </c>
      <c r="D10" s="26">
        <v>5</v>
      </c>
      <c r="E10" s="26">
        <f t="shared" si="0"/>
        <v>6.5789473684210522</v>
      </c>
      <c r="F10" s="26">
        <f t="shared" si="1"/>
        <v>-71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33374.699999999997</v>
      </c>
      <c r="D11" s="4">
        <f>D12+D13+D14+D15+D16+D17+D18+D19+D22+D20+D21</f>
        <v>6354.7000000000007</v>
      </c>
      <c r="E11" s="4">
        <f t="shared" si="0"/>
        <v>19.040470775767275</v>
      </c>
      <c r="F11" s="4">
        <f t="shared" si="1"/>
        <v>-27019.999999999996</v>
      </c>
    </row>
    <row r="12" spans="1:13" ht="81" customHeight="1" x14ac:dyDescent="0.25">
      <c r="A12" s="3">
        <v>5</v>
      </c>
      <c r="B12" s="24" t="s">
        <v>8</v>
      </c>
      <c r="C12" s="26">
        <v>14966.1</v>
      </c>
      <c r="D12" s="26">
        <v>2130.4</v>
      </c>
      <c r="E12" s="26">
        <f t="shared" si="0"/>
        <v>14.234837399188836</v>
      </c>
      <c r="F12" s="26">
        <f t="shared" si="1"/>
        <v>-12835.7</v>
      </c>
    </row>
    <row r="13" spans="1:13" ht="33.75" customHeight="1" x14ac:dyDescent="0.25">
      <c r="A13" s="3">
        <v>6</v>
      </c>
      <c r="B13" s="24" t="s">
        <v>18</v>
      </c>
      <c r="C13" s="26">
        <v>6210.5</v>
      </c>
      <c r="D13" s="26">
        <v>672.3</v>
      </c>
      <c r="E13" s="26">
        <f t="shared" si="0"/>
        <v>10.825215361082039</v>
      </c>
      <c r="F13" s="26">
        <f t="shared" si="1"/>
        <v>-5538.2</v>
      </c>
    </row>
    <row r="14" spans="1:13" ht="98.25" customHeight="1" x14ac:dyDescent="0.25">
      <c r="A14" s="3">
        <v>7</v>
      </c>
      <c r="B14" s="24" t="s">
        <v>29</v>
      </c>
      <c r="C14" s="26">
        <v>0</v>
      </c>
      <c r="D14" s="26">
        <v>2.5</v>
      </c>
      <c r="E14" s="26"/>
      <c r="F14" s="26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6">
        <v>414.3</v>
      </c>
      <c r="D15" s="26">
        <v>0</v>
      </c>
      <c r="E15" s="26"/>
      <c r="F15" s="26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6">
        <v>4488.5</v>
      </c>
      <c r="D16" s="26">
        <v>1019.2</v>
      </c>
      <c r="E16" s="26">
        <f t="shared" si="0"/>
        <v>22.706917678511754</v>
      </c>
      <c r="F16" s="26">
        <f t="shared" si="1"/>
        <v>-3469.3</v>
      </c>
    </row>
    <row r="17" spans="1:6" ht="31.5" customHeight="1" x14ac:dyDescent="0.25">
      <c r="A17" s="3">
        <v>10</v>
      </c>
      <c r="B17" s="24" t="s">
        <v>11</v>
      </c>
      <c r="C17" s="26">
        <v>1648</v>
      </c>
      <c r="D17" s="26">
        <v>427.6</v>
      </c>
      <c r="E17" s="26">
        <f t="shared" si="0"/>
        <v>25.946601941747577</v>
      </c>
      <c r="F17" s="26">
        <f t="shared" si="1"/>
        <v>-1220.4000000000001</v>
      </c>
    </row>
    <row r="18" spans="1:6" ht="81" customHeight="1" x14ac:dyDescent="0.25">
      <c r="A18" s="3">
        <v>11</v>
      </c>
      <c r="B18" s="24" t="s">
        <v>30</v>
      </c>
      <c r="C18" s="26">
        <v>2788</v>
      </c>
      <c r="D18" s="26">
        <v>1015.1</v>
      </c>
      <c r="E18" s="26">
        <f t="shared" si="0"/>
        <v>36.409612625538017</v>
      </c>
      <c r="F18" s="26">
        <f t="shared" si="1"/>
        <v>-1772.9</v>
      </c>
    </row>
    <row r="19" spans="1:6" ht="50.25" customHeight="1" x14ac:dyDescent="0.25">
      <c r="A19" s="3">
        <v>12</v>
      </c>
      <c r="B19" s="24" t="s">
        <v>16</v>
      </c>
      <c r="C19" s="26">
        <v>2859.3</v>
      </c>
      <c r="D19" s="26">
        <v>1059.5</v>
      </c>
      <c r="E19" s="26">
        <f t="shared" si="0"/>
        <v>37.054523834504948</v>
      </c>
      <c r="F19" s="26">
        <f t="shared" si="1"/>
        <v>-1799.8000000000002</v>
      </c>
    </row>
    <row r="20" spans="1:6" ht="64.5" customHeight="1" x14ac:dyDescent="0.25">
      <c r="A20" s="3">
        <v>13</v>
      </c>
      <c r="B20" s="24" t="s">
        <v>41</v>
      </c>
      <c r="C20" s="26">
        <v>0</v>
      </c>
      <c r="D20" s="26">
        <v>9.1</v>
      </c>
      <c r="E20" s="26"/>
      <c r="F20" s="26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6">
        <v>0</v>
      </c>
      <c r="D21" s="26">
        <v>15.8</v>
      </c>
      <c r="E21" s="26"/>
      <c r="F21" s="26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6">
        <v>0</v>
      </c>
      <c r="D22" s="26">
        <v>3.2</v>
      </c>
      <c r="E22" s="26"/>
      <c r="F22" s="26">
        <f t="shared" si="1"/>
        <v>3.2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C24+C25</f>
        <v>1838883</v>
      </c>
      <c r="D23" s="8">
        <f>D24+D25</f>
        <v>205194.80000000002</v>
      </c>
      <c r="E23" s="4">
        <f t="shared" si="0"/>
        <v>11.158665341949435</v>
      </c>
      <c r="F23" s="4">
        <f t="shared" si="1"/>
        <v>-1633688.2</v>
      </c>
    </row>
    <row r="24" spans="1:6" ht="31.5" x14ac:dyDescent="0.25">
      <c r="A24" s="3">
        <v>17</v>
      </c>
      <c r="B24" s="13" t="s">
        <v>9</v>
      </c>
      <c r="C24" s="11">
        <v>1838883</v>
      </c>
      <c r="D24" s="26">
        <v>209218.6</v>
      </c>
      <c r="E24" s="26">
        <f t="shared" si="0"/>
        <v>11.377482961123683</v>
      </c>
      <c r="F24" s="26">
        <f t="shared" si="1"/>
        <v>-1629664.4</v>
      </c>
    </row>
    <row r="25" spans="1:6" ht="47.25" x14ac:dyDescent="0.25">
      <c r="A25" s="3">
        <v>18</v>
      </c>
      <c r="B25" s="18" t="s">
        <v>10</v>
      </c>
      <c r="C25" s="26">
        <v>0</v>
      </c>
      <c r="D25" s="26">
        <v>-4023.8</v>
      </c>
      <c r="E25" s="26"/>
      <c r="F25" s="26">
        <f t="shared" si="1"/>
        <v>-4023.8</v>
      </c>
    </row>
    <row r="26" spans="1:6" s="9" customFormat="1" ht="51" customHeight="1" x14ac:dyDescent="0.2">
      <c r="A26" s="7">
        <v>19</v>
      </c>
      <c r="B26" s="17" t="s">
        <v>17</v>
      </c>
      <c r="C26" s="4">
        <f>C27</f>
        <v>1532.3</v>
      </c>
      <c r="D26" s="4">
        <f>D27+D28</f>
        <v>0.5</v>
      </c>
      <c r="E26" s="4"/>
      <c r="F26" s="4">
        <f t="shared" si="1"/>
        <v>-1531.8</v>
      </c>
    </row>
    <row r="27" spans="1:6" ht="32.25" customHeight="1" x14ac:dyDescent="0.25">
      <c r="A27" s="3">
        <v>20</v>
      </c>
      <c r="B27" s="13" t="s">
        <v>24</v>
      </c>
      <c r="C27" s="26">
        <v>1532.3</v>
      </c>
      <c r="D27" s="26">
        <v>0</v>
      </c>
      <c r="E27" s="26"/>
      <c r="F27" s="26">
        <f t="shared" si="1"/>
        <v>-1532.3</v>
      </c>
    </row>
    <row r="28" spans="1:6" ht="48.75" customHeight="1" x14ac:dyDescent="0.25">
      <c r="A28" s="3">
        <v>21</v>
      </c>
      <c r="B28" s="13" t="s">
        <v>42</v>
      </c>
      <c r="C28" s="26">
        <v>0</v>
      </c>
      <c r="D28" s="26">
        <v>0.5</v>
      </c>
      <c r="E28" s="26"/>
      <c r="F28" s="26">
        <f t="shared" si="1"/>
        <v>0.5</v>
      </c>
    </row>
    <row r="29" spans="1:6" s="9" customFormat="1" ht="18.75" customHeight="1" x14ac:dyDescent="0.2">
      <c r="A29" s="7">
        <v>22</v>
      </c>
      <c r="B29" s="17" t="s">
        <v>21</v>
      </c>
      <c r="C29" s="4">
        <f>C30+C31+C32</f>
        <v>3011.8999999999996</v>
      </c>
      <c r="D29" s="4">
        <f>D30+D31+D32</f>
        <v>50.5</v>
      </c>
      <c r="E29" s="4">
        <f t="shared" si="0"/>
        <v>1.6766824927786448</v>
      </c>
      <c r="F29" s="4">
        <f t="shared" si="1"/>
        <v>-2961.3999999999996</v>
      </c>
    </row>
    <row r="30" spans="1:6" ht="31.5" x14ac:dyDescent="0.25">
      <c r="A30" s="3">
        <v>23</v>
      </c>
      <c r="B30" s="13" t="s">
        <v>11</v>
      </c>
      <c r="C30" s="26">
        <v>148.69999999999999</v>
      </c>
      <c r="D30" s="26">
        <v>46.7</v>
      </c>
      <c r="E30" s="26">
        <f t="shared" si="0"/>
        <v>31.405514458641566</v>
      </c>
      <c r="F30" s="26">
        <f t="shared" si="1"/>
        <v>-101.99999999999999</v>
      </c>
    </row>
    <row r="31" spans="1:6" ht="18" customHeight="1" x14ac:dyDescent="0.25">
      <c r="A31" s="3">
        <v>24</v>
      </c>
      <c r="B31" s="13" t="s">
        <v>31</v>
      </c>
      <c r="C31" s="26">
        <v>0</v>
      </c>
      <c r="D31" s="26">
        <v>3.8</v>
      </c>
      <c r="E31" s="26"/>
      <c r="F31" s="26">
        <f t="shared" si="1"/>
        <v>3.8</v>
      </c>
    </row>
    <row r="32" spans="1:6" ht="18.75" customHeight="1" x14ac:dyDescent="0.25">
      <c r="A32" s="3">
        <v>25</v>
      </c>
      <c r="B32" s="13" t="s">
        <v>12</v>
      </c>
      <c r="C32" s="26">
        <v>2863.2</v>
      </c>
      <c r="D32" s="26">
        <v>0</v>
      </c>
      <c r="E32" s="26"/>
      <c r="F32" s="26">
        <f t="shared" si="1"/>
        <v>-2863.2</v>
      </c>
    </row>
    <row r="33" spans="1:6" s="9" customFormat="1" ht="31.5" x14ac:dyDescent="0.2">
      <c r="A33" s="7">
        <v>26</v>
      </c>
      <c r="B33" s="17" t="s">
        <v>22</v>
      </c>
      <c r="C33" s="4">
        <f>C34+C35+C37+C38+C36</f>
        <v>13487.300000000001</v>
      </c>
      <c r="D33" s="4">
        <f>D34+D35+D37+D38+D36</f>
        <v>1763.8999999999999</v>
      </c>
      <c r="E33" s="4">
        <f t="shared" si="0"/>
        <v>13.07822914890304</v>
      </c>
      <c r="F33" s="4">
        <f t="shared" si="1"/>
        <v>-11723.400000000001</v>
      </c>
    </row>
    <row r="34" spans="1:6" ht="81" customHeight="1" x14ac:dyDescent="0.25">
      <c r="A34" s="3">
        <v>27</v>
      </c>
      <c r="B34" s="24" t="s">
        <v>13</v>
      </c>
      <c r="C34" s="26">
        <v>139.19999999999999</v>
      </c>
      <c r="D34" s="26">
        <v>3.2</v>
      </c>
      <c r="E34" s="26">
        <f t="shared" si="0"/>
        <v>2.298850574712644</v>
      </c>
      <c r="F34" s="26">
        <f t="shared" si="1"/>
        <v>-136</v>
      </c>
    </row>
    <row r="35" spans="1:6" ht="79.5" customHeight="1" x14ac:dyDescent="0.25">
      <c r="A35" s="3">
        <v>28</v>
      </c>
      <c r="B35" s="24" t="s">
        <v>23</v>
      </c>
      <c r="C35" s="26">
        <v>11380.4</v>
      </c>
      <c r="D35" s="26">
        <v>1607.8</v>
      </c>
      <c r="E35" s="26">
        <f t="shared" si="0"/>
        <v>14.127798671399953</v>
      </c>
      <c r="F35" s="26">
        <f t="shared" si="1"/>
        <v>-9772.6</v>
      </c>
    </row>
    <row r="36" spans="1:6" ht="66" customHeight="1" x14ac:dyDescent="0.25">
      <c r="A36" s="3">
        <v>29</v>
      </c>
      <c r="B36" s="24" t="s">
        <v>41</v>
      </c>
      <c r="C36" s="26">
        <v>0</v>
      </c>
      <c r="D36" s="26">
        <v>17.8</v>
      </c>
      <c r="E36" s="26"/>
      <c r="F36" s="26">
        <f t="shared" si="1"/>
        <v>17.8</v>
      </c>
    </row>
    <row r="37" spans="1:6" ht="64.5" customHeight="1" x14ac:dyDescent="0.25">
      <c r="A37" s="3">
        <v>30</v>
      </c>
      <c r="B37" s="13" t="s">
        <v>28</v>
      </c>
      <c r="C37" s="26">
        <v>1067.7</v>
      </c>
      <c r="D37" s="26">
        <v>135.1</v>
      </c>
      <c r="E37" s="26">
        <f t="shared" si="0"/>
        <v>12.653367050669662</v>
      </c>
      <c r="F37" s="26">
        <f t="shared" si="1"/>
        <v>-932.6</v>
      </c>
    </row>
    <row r="38" spans="1:6" ht="19.5" customHeight="1" x14ac:dyDescent="0.25">
      <c r="A38" s="3">
        <v>31</v>
      </c>
      <c r="B38" s="13" t="s">
        <v>12</v>
      </c>
      <c r="C38" s="26">
        <v>900</v>
      </c>
      <c r="D38" s="26">
        <v>0</v>
      </c>
      <c r="E38" s="26"/>
      <c r="F38" s="26">
        <f t="shared" si="1"/>
        <v>-900</v>
      </c>
    </row>
    <row r="39" spans="1:6" s="9" customFormat="1" ht="33" customHeight="1" x14ac:dyDescent="0.2">
      <c r="A39" s="7">
        <v>32</v>
      </c>
      <c r="B39" s="28" t="s">
        <v>43</v>
      </c>
      <c r="C39" s="4">
        <f>C40</f>
        <v>0</v>
      </c>
      <c r="D39" s="4">
        <f>D40</f>
        <v>280.2</v>
      </c>
      <c r="E39" s="4"/>
      <c r="F39" s="4">
        <f t="shared" si="1"/>
        <v>280.2</v>
      </c>
    </row>
    <row r="40" spans="1:6" ht="78.75" customHeight="1" x14ac:dyDescent="0.25">
      <c r="A40" s="3">
        <v>33</v>
      </c>
      <c r="B40" s="13" t="s">
        <v>44</v>
      </c>
      <c r="C40" s="26">
        <v>0</v>
      </c>
      <c r="D40" s="26">
        <v>280.2</v>
      </c>
      <c r="E40" s="26"/>
      <c r="F40" s="26">
        <f t="shared" si="1"/>
        <v>280.2</v>
      </c>
    </row>
    <row r="41" spans="1:6" s="9" customFormat="1" ht="18" customHeight="1" x14ac:dyDescent="0.2">
      <c r="A41" s="7">
        <v>34</v>
      </c>
      <c r="B41" s="17" t="s">
        <v>32</v>
      </c>
      <c r="C41" s="5">
        <f>C42+C43</f>
        <v>1262.5</v>
      </c>
      <c r="D41" s="5">
        <f>D42+D43</f>
        <v>456.5</v>
      </c>
      <c r="E41" s="4">
        <f t="shared" si="0"/>
        <v>36.158415841584159</v>
      </c>
      <c r="F41" s="4">
        <f t="shared" si="1"/>
        <v>-806</v>
      </c>
    </row>
    <row r="42" spans="1:6" ht="31.5" x14ac:dyDescent="0.25">
      <c r="A42" s="3">
        <v>35</v>
      </c>
      <c r="B42" s="24" t="s">
        <v>14</v>
      </c>
      <c r="C42" s="6">
        <v>150</v>
      </c>
      <c r="D42" s="6">
        <v>15</v>
      </c>
      <c r="E42" s="26">
        <f t="shared" si="0"/>
        <v>10</v>
      </c>
      <c r="F42" s="26">
        <f t="shared" si="1"/>
        <v>-135</v>
      </c>
    </row>
    <row r="43" spans="1:6" ht="94.5" customHeight="1" x14ac:dyDescent="0.25">
      <c r="A43" s="3">
        <v>36</v>
      </c>
      <c r="B43" s="24" t="s">
        <v>36</v>
      </c>
      <c r="C43" s="6">
        <v>1112.5</v>
      </c>
      <c r="D43" s="6">
        <v>441.5</v>
      </c>
      <c r="E43" s="26">
        <f t="shared" si="0"/>
        <v>39.685393258426963</v>
      </c>
      <c r="F43" s="26">
        <f t="shared" si="1"/>
        <v>-671</v>
      </c>
    </row>
    <row r="44" spans="1:6" x14ac:dyDescent="0.25">
      <c r="A44" s="20"/>
    </row>
    <row r="45" spans="1:6" x14ac:dyDescent="0.25"/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x14ac:dyDescent="0.25"/>
    <row r="84" spans="2:13" x14ac:dyDescent="0.25"/>
    <row r="85" spans="2:13" x14ac:dyDescent="0.25"/>
    <row r="86" spans="2:13" s="14" customFormat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workbookViewId="0">
      <selection activeCell="D24" sqref="D24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33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35</v>
      </c>
      <c r="D5" s="39" t="s">
        <v>34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21" t="s">
        <v>4</v>
      </c>
      <c r="F7" s="2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3</v>
      </c>
      <c r="E8" s="4">
        <f>D8/C8*100</f>
        <v>3.5714285714285712</v>
      </c>
      <c r="F8" s="4">
        <f>D8-C8</f>
        <v>-81</v>
      </c>
    </row>
    <row r="9" spans="1:13" ht="51.75" customHeight="1" x14ac:dyDescent="0.25">
      <c r="A9" s="3">
        <v>2</v>
      </c>
      <c r="B9" s="24" t="s">
        <v>26</v>
      </c>
      <c r="C9" s="25">
        <v>8</v>
      </c>
      <c r="D9" s="25">
        <v>1</v>
      </c>
      <c r="E9" s="25">
        <f t="shared" ref="E9:E38" si="0">D9/C9*100</f>
        <v>12.5</v>
      </c>
      <c r="F9" s="25">
        <f t="shared" ref="F9:F38" si="1">D9-C9</f>
        <v>-7</v>
      </c>
    </row>
    <row r="10" spans="1:13" ht="63.75" customHeight="1" x14ac:dyDescent="0.25">
      <c r="A10" s="3">
        <v>3</v>
      </c>
      <c r="B10" s="24" t="s">
        <v>27</v>
      </c>
      <c r="C10" s="25">
        <v>76</v>
      </c>
      <c r="D10" s="25">
        <v>2</v>
      </c>
      <c r="E10" s="25">
        <f t="shared" si="0"/>
        <v>2.6315789473684208</v>
      </c>
      <c r="F10" s="25">
        <f t="shared" si="1"/>
        <v>-74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</f>
        <v>33374.699999999997</v>
      </c>
      <c r="D11" s="4">
        <f>D12+D13+D14+D15+D16+D17+D18+D19+D20</f>
        <v>3236.1</v>
      </c>
      <c r="E11" s="4">
        <f t="shared" si="0"/>
        <v>9.6962669327364743</v>
      </c>
      <c r="F11" s="4">
        <f t="shared" si="1"/>
        <v>-30138.6</v>
      </c>
    </row>
    <row r="12" spans="1:13" ht="81" customHeight="1" x14ac:dyDescent="0.25">
      <c r="A12" s="3">
        <v>5</v>
      </c>
      <c r="B12" s="24" t="s">
        <v>8</v>
      </c>
      <c r="C12" s="25">
        <v>14966.1</v>
      </c>
      <c r="D12" s="25">
        <v>1619.4</v>
      </c>
      <c r="E12" s="25">
        <f t="shared" si="0"/>
        <v>10.820454226552007</v>
      </c>
      <c r="F12" s="25">
        <f t="shared" si="1"/>
        <v>-13346.7</v>
      </c>
    </row>
    <row r="13" spans="1:13" ht="33.75" customHeight="1" x14ac:dyDescent="0.25">
      <c r="A13" s="3">
        <v>6</v>
      </c>
      <c r="B13" s="24" t="s">
        <v>18</v>
      </c>
      <c r="C13" s="25">
        <v>6210.5</v>
      </c>
      <c r="D13" s="25">
        <v>293</v>
      </c>
      <c r="E13" s="25">
        <f t="shared" si="0"/>
        <v>4.7178166009178009</v>
      </c>
      <c r="F13" s="25">
        <f t="shared" si="1"/>
        <v>-5917.5</v>
      </c>
    </row>
    <row r="14" spans="1:13" ht="98.25" customHeight="1" x14ac:dyDescent="0.25">
      <c r="A14" s="3">
        <v>7</v>
      </c>
      <c r="B14" s="24" t="s">
        <v>29</v>
      </c>
      <c r="C14" s="25">
        <v>0</v>
      </c>
      <c r="D14" s="25">
        <v>2.5</v>
      </c>
      <c r="E14" s="25"/>
      <c r="F14" s="25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5">
        <v>414.3</v>
      </c>
      <c r="D15" s="25">
        <v>0</v>
      </c>
      <c r="E15" s="25"/>
      <c r="F15" s="25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5">
        <v>4488.5</v>
      </c>
      <c r="D16" s="25">
        <v>664.4</v>
      </c>
      <c r="E16" s="25">
        <f t="shared" si="0"/>
        <v>14.802272474100478</v>
      </c>
      <c r="F16" s="25">
        <f t="shared" si="1"/>
        <v>-3824.1</v>
      </c>
    </row>
    <row r="17" spans="1:6" ht="31.5" customHeight="1" x14ac:dyDescent="0.25">
      <c r="A17" s="3">
        <v>10</v>
      </c>
      <c r="B17" s="24" t="s">
        <v>11</v>
      </c>
      <c r="C17" s="25">
        <v>1648</v>
      </c>
      <c r="D17" s="25">
        <v>133.5</v>
      </c>
      <c r="E17" s="25">
        <f t="shared" si="0"/>
        <v>8.1007281553398069</v>
      </c>
      <c r="F17" s="25">
        <f t="shared" si="1"/>
        <v>-1514.5</v>
      </c>
    </row>
    <row r="18" spans="1:6" ht="81" customHeight="1" x14ac:dyDescent="0.25">
      <c r="A18" s="3">
        <v>11</v>
      </c>
      <c r="B18" s="24" t="s">
        <v>30</v>
      </c>
      <c r="C18" s="25">
        <v>2788</v>
      </c>
      <c r="D18" s="25">
        <v>482.4</v>
      </c>
      <c r="E18" s="25">
        <f t="shared" si="0"/>
        <v>17.302725968436153</v>
      </c>
      <c r="F18" s="25">
        <f t="shared" si="1"/>
        <v>-2305.6</v>
      </c>
    </row>
    <row r="19" spans="1:6" ht="50.25" customHeight="1" x14ac:dyDescent="0.25">
      <c r="A19" s="3">
        <v>12</v>
      </c>
      <c r="B19" s="24" t="s">
        <v>16</v>
      </c>
      <c r="C19" s="25">
        <v>2859.3</v>
      </c>
      <c r="D19" s="25">
        <v>36.700000000000003</v>
      </c>
      <c r="E19" s="25">
        <f t="shared" si="0"/>
        <v>1.2835309341447207</v>
      </c>
      <c r="F19" s="25">
        <f t="shared" si="1"/>
        <v>-2822.6000000000004</v>
      </c>
    </row>
    <row r="20" spans="1:6" ht="63" customHeight="1" x14ac:dyDescent="0.25">
      <c r="A20" s="3">
        <v>13</v>
      </c>
      <c r="B20" s="24" t="s">
        <v>27</v>
      </c>
      <c r="C20" s="25">
        <v>0</v>
      </c>
      <c r="D20" s="25">
        <v>4.2</v>
      </c>
      <c r="E20" s="25"/>
      <c r="F20" s="25">
        <f t="shared" si="1"/>
        <v>4.2</v>
      </c>
    </row>
    <row r="21" spans="1:6" s="9" customFormat="1" ht="19.5" customHeight="1" x14ac:dyDescent="0.2">
      <c r="A21" s="7">
        <v>14</v>
      </c>
      <c r="B21" s="17" t="s">
        <v>20</v>
      </c>
      <c r="C21" s="8">
        <f>C22+C23</f>
        <v>1840005.6</v>
      </c>
      <c r="D21" s="8">
        <f>D22+D23</f>
        <v>54889.899999999994</v>
      </c>
      <c r="E21" s="4">
        <f t="shared" si="0"/>
        <v>2.9831376600158168</v>
      </c>
      <c r="F21" s="4">
        <f t="shared" si="1"/>
        <v>-1785115.7000000002</v>
      </c>
    </row>
    <row r="22" spans="1:6" ht="31.5" x14ac:dyDescent="0.25">
      <c r="A22" s="3">
        <v>15</v>
      </c>
      <c r="B22" s="13" t="s">
        <v>9</v>
      </c>
      <c r="C22" s="11">
        <v>1840005.6</v>
      </c>
      <c r="D22" s="25">
        <v>58913.7</v>
      </c>
      <c r="E22" s="25">
        <f t="shared" si="0"/>
        <v>3.2018217770641568</v>
      </c>
      <c r="F22" s="25">
        <f t="shared" si="1"/>
        <v>-1781091.9000000001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-4023.8</v>
      </c>
      <c r="E23" s="25"/>
      <c r="F23" s="25">
        <f t="shared" si="1"/>
        <v>-4023.8</v>
      </c>
    </row>
    <row r="24" spans="1:6" s="9" customFormat="1" ht="51" customHeight="1" x14ac:dyDescent="0.2">
      <c r="A24" s="7">
        <v>17</v>
      </c>
      <c r="B24" s="17" t="s">
        <v>17</v>
      </c>
      <c r="C24" s="4">
        <f>C25</f>
        <v>1532.3</v>
      </c>
      <c r="D24" s="4">
        <f>D25</f>
        <v>0</v>
      </c>
      <c r="E24" s="4"/>
      <c r="F24" s="4">
        <f t="shared" si="1"/>
        <v>-1532.3</v>
      </c>
    </row>
    <row r="25" spans="1:6" ht="32.25" customHeight="1" x14ac:dyDescent="0.25">
      <c r="A25" s="3">
        <v>18</v>
      </c>
      <c r="B25" s="13" t="s">
        <v>24</v>
      </c>
      <c r="C25" s="25">
        <v>1532.3</v>
      </c>
      <c r="D25" s="25">
        <v>0</v>
      </c>
      <c r="E25" s="25"/>
      <c r="F25" s="25">
        <f t="shared" si="1"/>
        <v>-1532.3</v>
      </c>
    </row>
    <row r="26" spans="1:6" s="9" customFormat="1" ht="18.75" customHeight="1" x14ac:dyDescent="0.2">
      <c r="A26" s="7">
        <v>19</v>
      </c>
      <c r="B26" s="17" t="s">
        <v>21</v>
      </c>
      <c r="C26" s="4">
        <f>C27+C28+C29</f>
        <v>3011.8999999999996</v>
      </c>
      <c r="D26" s="4">
        <f>D27+D28+D29</f>
        <v>0.4</v>
      </c>
      <c r="E26" s="4"/>
      <c r="F26" s="4">
        <f t="shared" si="1"/>
        <v>-3011.4999999999995</v>
      </c>
    </row>
    <row r="27" spans="1:6" ht="31.5" x14ac:dyDescent="0.25">
      <c r="A27" s="3">
        <v>20</v>
      </c>
      <c r="B27" s="13" t="s">
        <v>11</v>
      </c>
      <c r="C27" s="25">
        <v>148.69999999999999</v>
      </c>
      <c r="D27" s="25">
        <v>0</v>
      </c>
      <c r="E27" s="25"/>
      <c r="F27" s="25">
        <f t="shared" si="1"/>
        <v>-148.69999999999999</v>
      </c>
    </row>
    <row r="28" spans="1:6" ht="18" customHeight="1" x14ac:dyDescent="0.25">
      <c r="A28" s="3">
        <v>21</v>
      </c>
      <c r="B28" s="13" t="s">
        <v>31</v>
      </c>
      <c r="C28" s="25">
        <v>0</v>
      </c>
      <c r="D28" s="25">
        <v>0.4</v>
      </c>
      <c r="E28" s="25"/>
      <c r="F28" s="25">
        <f t="shared" si="1"/>
        <v>0.4</v>
      </c>
    </row>
    <row r="29" spans="1:6" ht="18.75" customHeight="1" x14ac:dyDescent="0.25">
      <c r="A29" s="3">
        <v>22</v>
      </c>
      <c r="B29" s="13" t="s">
        <v>12</v>
      </c>
      <c r="C29" s="25">
        <v>2863.2</v>
      </c>
      <c r="D29" s="25">
        <v>0</v>
      </c>
      <c r="E29" s="25"/>
      <c r="F29" s="25">
        <f t="shared" si="1"/>
        <v>-2863.2</v>
      </c>
    </row>
    <row r="30" spans="1:6" s="9" customFormat="1" ht="31.5" x14ac:dyDescent="0.2">
      <c r="A30" s="7">
        <v>23</v>
      </c>
      <c r="B30" s="17" t="s">
        <v>22</v>
      </c>
      <c r="C30" s="4">
        <f>C31+C32+C33+C35</f>
        <v>13487.300000000001</v>
      </c>
      <c r="D30" s="4">
        <f>D31+D32+D33+D35+D34</f>
        <v>686.19999999999993</v>
      </c>
      <c r="E30" s="4">
        <f t="shared" si="0"/>
        <v>5.0877492159290583</v>
      </c>
      <c r="F30" s="4">
        <f t="shared" si="1"/>
        <v>-12801.1</v>
      </c>
    </row>
    <row r="31" spans="1:6" ht="81" customHeight="1" x14ac:dyDescent="0.25">
      <c r="A31" s="3">
        <v>24</v>
      </c>
      <c r="B31" s="24" t="s">
        <v>13</v>
      </c>
      <c r="C31" s="25">
        <v>139.19999999999999</v>
      </c>
      <c r="D31" s="25">
        <v>0</v>
      </c>
      <c r="E31" s="25"/>
      <c r="F31" s="25">
        <f t="shared" si="1"/>
        <v>-139.19999999999999</v>
      </c>
    </row>
    <row r="32" spans="1:6" ht="79.5" customHeight="1" x14ac:dyDescent="0.25">
      <c r="A32" s="3">
        <v>25</v>
      </c>
      <c r="B32" s="24" t="s">
        <v>23</v>
      </c>
      <c r="C32" s="25">
        <v>11380.4</v>
      </c>
      <c r="D32" s="25">
        <v>668.9</v>
      </c>
      <c r="E32" s="25">
        <f t="shared" si="0"/>
        <v>5.8776492917647891</v>
      </c>
      <c r="F32" s="25">
        <f t="shared" si="1"/>
        <v>-10711.5</v>
      </c>
    </row>
    <row r="33" spans="1:13" ht="64.5" customHeight="1" x14ac:dyDescent="0.25">
      <c r="A33" s="3">
        <v>26</v>
      </c>
      <c r="B33" s="13" t="s">
        <v>28</v>
      </c>
      <c r="C33" s="25">
        <v>1067.7</v>
      </c>
      <c r="D33" s="25">
        <v>16.3</v>
      </c>
      <c r="E33" s="25">
        <f t="shared" si="0"/>
        <v>1.5266460616277981</v>
      </c>
      <c r="F33" s="25">
        <f t="shared" si="1"/>
        <v>-1051.4000000000001</v>
      </c>
    </row>
    <row r="34" spans="1:13" ht="17.25" customHeight="1" x14ac:dyDescent="0.25">
      <c r="A34" s="3">
        <v>27</v>
      </c>
      <c r="B34" s="13" t="s">
        <v>25</v>
      </c>
      <c r="C34" s="25">
        <v>0</v>
      </c>
      <c r="D34" s="25">
        <v>1</v>
      </c>
      <c r="E34" s="25"/>
      <c r="F34" s="25">
        <f t="shared" si="1"/>
        <v>1</v>
      </c>
    </row>
    <row r="35" spans="1:13" ht="19.5" customHeight="1" x14ac:dyDescent="0.25">
      <c r="A35" s="3">
        <v>28</v>
      </c>
      <c r="B35" s="13" t="s">
        <v>12</v>
      </c>
      <c r="C35" s="25">
        <v>900</v>
      </c>
      <c r="D35" s="25">
        <v>0</v>
      </c>
      <c r="E35" s="25"/>
      <c r="F35" s="25">
        <f t="shared" si="1"/>
        <v>-900</v>
      </c>
    </row>
    <row r="36" spans="1:13" s="9" customFormat="1" ht="18" customHeight="1" x14ac:dyDescent="0.2">
      <c r="A36" s="7">
        <v>29</v>
      </c>
      <c r="B36" s="17" t="s">
        <v>32</v>
      </c>
      <c r="C36" s="5">
        <f>C37+C38</f>
        <v>1262.5</v>
      </c>
      <c r="D36" s="5">
        <f>D37+D38</f>
        <v>255.5</v>
      </c>
      <c r="E36" s="4">
        <f t="shared" si="0"/>
        <v>20.237623762376238</v>
      </c>
      <c r="F36" s="4">
        <f t="shared" si="1"/>
        <v>-1007</v>
      </c>
    </row>
    <row r="37" spans="1:13" ht="31.5" x14ac:dyDescent="0.25">
      <c r="A37" s="3">
        <v>30</v>
      </c>
      <c r="B37" s="24" t="s">
        <v>14</v>
      </c>
      <c r="C37" s="6">
        <v>150</v>
      </c>
      <c r="D37" s="6">
        <v>0</v>
      </c>
      <c r="E37" s="25"/>
      <c r="F37" s="25">
        <f t="shared" si="1"/>
        <v>-150</v>
      </c>
    </row>
    <row r="38" spans="1:13" ht="94.5" customHeight="1" x14ac:dyDescent="0.25">
      <c r="A38" s="3">
        <v>31</v>
      </c>
      <c r="B38" s="24" t="s">
        <v>36</v>
      </c>
      <c r="C38" s="6">
        <v>1112.5</v>
      </c>
      <c r="D38" s="6">
        <v>255.5</v>
      </c>
      <c r="E38" s="25">
        <f t="shared" si="0"/>
        <v>22.966292134831463</v>
      </c>
      <c r="F38" s="25">
        <f t="shared" si="1"/>
        <v>-857</v>
      </c>
    </row>
    <row r="39" spans="1:13" x14ac:dyDescent="0.25">
      <c r="A39" s="20"/>
    </row>
    <row r="40" spans="1:13" x14ac:dyDescent="0.25"/>
    <row r="41" spans="1:13" x14ac:dyDescent="0.25"/>
    <row r="42" spans="1:13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s="12" customFormat="1" hidden="1" x14ac:dyDescent="0.25">
      <c r="A47" s="14"/>
      <c r="B47" s="22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14"/>
      <c r="B48" s="22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14"/>
      <c r="B49" s="22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14"/>
      <c r="B50" s="22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14"/>
      <c r="B51" s="22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2:13" s="14" customFormat="1" hidden="1" x14ac:dyDescent="0.25"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2:13" s="14" customFormat="1" hidden="1" x14ac:dyDescent="0.25"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2:13" s="14" customFormat="1" hidden="1" x14ac:dyDescent="0.25"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2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2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2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2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2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2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2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2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2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2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2:13" x14ac:dyDescent="0.25"/>
    <row r="79" spans="2:13" x14ac:dyDescent="0.25"/>
    <row r="80" spans="2:1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01.07.2022      </vt:lpstr>
      <vt:lpstr>на 01.06.2022     </vt:lpstr>
      <vt:lpstr>на 01.05.2022     </vt:lpstr>
      <vt:lpstr>на 01.04.2022    </vt:lpstr>
      <vt:lpstr>на 01.03.2022   </vt:lpstr>
      <vt:lpstr>на 01.02.2022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2022-07-05T04:53:33Z</cp:lastPrinted>
  <dcterms:created xsi:type="dcterms:W3CDTF">2013-06-21T00:40:31Z</dcterms:created>
  <dcterms:modified xsi:type="dcterms:W3CDTF">2022-07-05T06:09:54Z</dcterms:modified>
</cp:coreProperties>
</file>