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1.2022         " sheetId="99" r:id="rId1"/>
    <sheet name="на 01.10.2022        " sheetId="98" r:id="rId2"/>
    <sheet name="на 01.09.2022       " sheetId="97" r:id="rId3"/>
    <sheet name="на 01.08.2022      " sheetId="96" r:id="rId4"/>
    <sheet name="на 01.07.2022      " sheetId="95" r:id="rId5"/>
    <sheet name="на 01.06.2022     " sheetId="94" r:id="rId6"/>
    <sheet name="на 01.05.2022     " sheetId="93" r:id="rId7"/>
    <sheet name="на 01.04.2022    " sheetId="92" r:id="rId8"/>
    <sheet name="на 01.03.2022   " sheetId="91" r:id="rId9"/>
    <sheet name="на 01.02.2022   " sheetId="90" r:id="rId10"/>
  </sheets>
  <calcPr calcId="145621"/>
</workbook>
</file>

<file path=xl/calcChain.xml><?xml version="1.0" encoding="utf-8"?>
<calcChain xmlns="http://schemas.openxmlformats.org/spreadsheetml/2006/main">
  <c r="F52" i="99" l="1"/>
  <c r="F51" i="99"/>
  <c r="F50" i="99"/>
  <c r="F49" i="99"/>
  <c r="F48" i="99"/>
  <c r="F47" i="99"/>
  <c r="F46" i="99"/>
  <c r="F45" i="99"/>
  <c r="F44" i="99"/>
  <c r="F43" i="99"/>
  <c r="F42" i="99"/>
  <c r="F41" i="99"/>
  <c r="F40" i="99"/>
  <c r="F39" i="99"/>
  <c r="F38" i="99"/>
  <c r="F37" i="99"/>
  <c r="F36" i="99"/>
  <c r="F35" i="99"/>
  <c r="F34" i="99"/>
  <c r="F33" i="99"/>
  <c r="F32" i="99"/>
  <c r="F31" i="99"/>
  <c r="F30" i="99"/>
  <c r="F29" i="99"/>
  <c r="F28" i="99"/>
  <c r="F27" i="99"/>
  <c r="F26" i="99"/>
  <c r="F25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E52" i="99"/>
  <c r="E50" i="99"/>
  <c r="E49" i="99"/>
  <c r="E48" i="99"/>
  <c r="E47" i="99"/>
  <c r="E46" i="99"/>
  <c r="E45" i="99"/>
  <c r="E44" i="99"/>
  <c r="E40" i="99"/>
  <c r="E39" i="99"/>
  <c r="E38" i="99"/>
  <c r="E37" i="99"/>
  <c r="E34" i="99"/>
  <c r="E33" i="99"/>
  <c r="E30" i="99"/>
  <c r="E28" i="99"/>
  <c r="E27" i="99"/>
  <c r="E26" i="99"/>
  <c r="E25" i="99"/>
  <c r="E23" i="99"/>
  <c r="E19" i="99"/>
  <c r="E18" i="99"/>
  <c r="E17" i="99"/>
  <c r="E16" i="99"/>
  <c r="E15" i="99"/>
  <c r="E13" i="99"/>
  <c r="E12" i="99"/>
  <c r="E11" i="99"/>
  <c r="E10" i="99"/>
  <c r="E9" i="99"/>
  <c r="D48" i="99"/>
  <c r="D38" i="99"/>
  <c r="C48" i="99"/>
  <c r="D46" i="99"/>
  <c r="C46" i="99"/>
  <c r="C38" i="99"/>
  <c r="D33" i="99"/>
  <c r="C33" i="99"/>
  <c r="D28" i="99"/>
  <c r="C28" i="99"/>
  <c r="D23" i="99"/>
  <c r="C23" i="99"/>
  <c r="D11" i="99"/>
  <c r="C11" i="99"/>
  <c r="D8" i="99"/>
  <c r="F8" i="99" s="1"/>
  <c r="C8" i="99"/>
  <c r="E8" i="99" l="1"/>
  <c r="F50" i="98"/>
  <c r="F49" i="98"/>
  <c r="F48" i="98"/>
  <c r="F47" i="98"/>
  <c r="F46" i="98"/>
  <c r="F45" i="98"/>
  <c r="F44" i="98"/>
  <c r="F43" i="98"/>
  <c r="F42" i="98"/>
  <c r="F41" i="98"/>
  <c r="F40" i="98"/>
  <c r="F39" i="98"/>
  <c r="F38" i="98"/>
  <c r="F37" i="98"/>
  <c r="F36" i="98"/>
  <c r="F35" i="98"/>
  <c r="F34" i="98"/>
  <c r="F32" i="98"/>
  <c r="F31" i="98"/>
  <c r="F30" i="98"/>
  <c r="F29" i="98"/>
  <c r="F28" i="98"/>
  <c r="F27" i="98"/>
  <c r="F26" i="98"/>
  <c r="F25" i="98"/>
  <c r="F24" i="98"/>
  <c r="F23" i="98"/>
  <c r="F22" i="98"/>
  <c r="F21" i="98"/>
  <c r="F20" i="98"/>
  <c r="F19" i="98"/>
  <c r="F18" i="98"/>
  <c r="F17" i="98"/>
  <c r="F16" i="98"/>
  <c r="F15" i="98"/>
  <c r="F14" i="98"/>
  <c r="F13" i="98"/>
  <c r="F12" i="98"/>
  <c r="F11" i="98"/>
  <c r="F10" i="98"/>
  <c r="F9" i="98"/>
  <c r="E50" i="98"/>
  <c r="E49" i="98"/>
  <c r="E48" i="98"/>
  <c r="E47" i="98"/>
  <c r="E46" i="98"/>
  <c r="E45" i="98"/>
  <c r="E44" i="98"/>
  <c r="E43" i="98"/>
  <c r="E40" i="98"/>
  <c r="E39" i="98"/>
  <c r="E38" i="98"/>
  <c r="E37" i="98"/>
  <c r="E34" i="98"/>
  <c r="E30" i="98"/>
  <c r="E28" i="98"/>
  <c r="E27" i="98"/>
  <c r="E26" i="98"/>
  <c r="E25" i="98"/>
  <c r="E23" i="98"/>
  <c r="E19" i="98"/>
  <c r="E18" i="98"/>
  <c r="E17" i="98"/>
  <c r="E16" i="98"/>
  <c r="E15" i="98"/>
  <c r="E13" i="98"/>
  <c r="E12" i="98"/>
  <c r="E11" i="98"/>
  <c r="E10" i="98"/>
  <c r="E9" i="98"/>
  <c r="D38" i="98"/>
  <c r="C33" i="98"/>
  <c r="D33" i="98"/>
  <c r="E33" i="98" s="1"/>
  <c r="D28" i="98"/>
  <c r="C23" i="98"/>
  <c r="D11" i="98"/>
  <c r="D47" i="98"/>
  <c r="C47" i="98"/>
  <c r="D45" i="98"/>
  <c r="C45" i="98"/>
  <c r="C38" i="98"/>
  <c r="C28" i="98"/>
  <c r="D23" i="98"/>
  <c r="C11" i="98"/>
  <c r="D8" i="98"/>
  <c r="C8" i="98"/>
  <c r="F33" i="98" l="1"/>
  <c r="E8" i="98"/>
  <c r="F8" i="98"/>
  <c r="F48" i="97"/>
  <c r="F47" i="97"/>
  <c r="F46" i="97"/>
  <c r="F45" i="97"/>
  <c r="F44" i="97"/>
  <c r="F43" i="97"/>
  <c r="F42" i="97"/>
  <c r="F41" i="97"/>
  <c r="F40" i="97"/>
  <c r="F39" i="97"/>
  <c r="F38" i="97"/>
  <c r="F37" i="97"/>
  <c r="F36" i="97"/>
  <c r="F35" i="97"/>
  <c r="F34" i="97"/>
  <c r="F33" i="97"/>
  <c r="F32" i="97"/>
  <c r="F31" i="97"/>
  <c r="F30" i="97"/>
  <c r="F29" i="97"/>
  <c r="F28" i="97"/>
  <c r="F27" i="97"/>
  <c r="F26" i="97"/>
  <c r="F25" i="97"/>
  <c r="F24" i="97"/>
  <c r="F23" i="97"/>
  <c r="F22" i="97"/>
  <c r="F21" i="97"/>
  <c r="F20" i="97"/>
  <c r="F19" i="97"/>
  <c r="F18" i="97"/>
  <c r="F17" i="97"/>
  <c r="F16" i="97"/>
  <c r="F15" i="97"/>
  <c r="F14" i="97"/>
  <c r="F13" i="97"/>
  <c r="F12" i="97"/>
  <c r="F11" i="97"/>
  <c r="F10" i="97"/>
  <c r="F9" i="97"/>
  <c r="E46" i="97"/>
  <c r="E41" i="97"/>
  <c r="E39" i="97"/>
  <c r="E38" i="97"/>
  <c r="E37" i="97"/>
  <c r="E36" i="97"/>
  <c r="E34" i="97"/>
  <c r="E33" i="97"/>
  <c r="E31" i="97"/>
  <c r="E29" i="97"/>
  <c r="E28" i="97"/>
  <c r="E26" i="97"/>
  <c r="E24" i="97"/>
  <c r="E18" i="97"/>
  <c r="E17" i="97"/>
  <c r="E16" i="97"/>
  <c r="E13" i="97"/>
  <c r="E12" i="97"/>
  <c r="E11" i="97"/>
  <c r="E9" i="97"/>
  <c r="D29" i="97"/>
  <c r="D11" i="97"/>
  <c r="D45" i="97"/>
  <c r="C45" i="97"/>
  <c r="D43" i="97"/>
  <c r="C43" i="97"/>
  <c r="D37" i="97"/>
  <c r="C37" i="97"/>
  <c r="D33" i="97"/>
  <c r="C33" i="97"/>
  <c r="C29" i="97"/>
  <c r="D24" i="97"/>
  <c r="C24" i="97"/>
  <c r="C11" i="97"/>
  <c r="D8" i="97"/>
  <c r="C8" i="97"/>
  <c r="E8" i="97" l="1"/>
  <c r="F8" i="97"/>
  <c r="F46" i="96"/>
  <c r="F45" i="96"/>
  <c r="F44" i="96"/>
  <c r="F43" i="96"/>
  <c r="F42" i="96"/>
  <c r="F41" i="96"/>
  <c r="F40" i="96"/>
  <c r="F39" i="96"/>
  <c r="F38" i="96"/>
  <c r="F37" i="96"/>
  <c r="F36" i="96"/>
  <c r="F35" i="96"/>
  <c r="F34" i="96"/>
  <c r="F33" i="96"/>
  <c r="F32" i="96"/>
  <c r="F31" i="96"/>
  <c r="F30" i="96"/>
  <c r="F29" i="96"/>
  <c r="F28" i="96"/>
  <c r="F27" i="96"/>
  <c r="F26" i="96"/>
  <c r="F25" i="96"/>
  <c r="F24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E44" i="96"/>
  <c r="E43" i="96"/>
  <c r="E39" i="96"/>
  <c r="E37" i="96"/>
  <c r="E36" i="96"/>
  <c r="E35" i="96"/>
  <c r="E34" i="96"/>
  <c r="E32" i="96"/>
  <c r="E31" i="96"/>
  <c r="E29" i="96"/>
  <c r="E28" i="96"/>
  <c r="E27" i="96"/>
  <c r="E25" i="96"/>
  <c r="E23" i="96"/>
  <c r="E18" i="96"/>
  <c r="E17" i="96"/>
  <c r="E16" i="96"/>
  <c r="E13" i="96"/>
  <c r="E12" i="96"/>
  <c r="E11" i="96"/>
  <c r="E9" i="96"/>
  <c r="D43" i="96"/>
  <c r="C43" i="96"/>
  <c r="D41" i="96"/>
  <c r="C41" i="96"/>
  <c r="D35" i="96"/>
  <c r="C35" i="96"/>
  <c r="D31" i="96"/>
  <c r="C31" i="96"/>
  <c r="D28" i="96"/>
  <c r="C28" i="96"/>
  <c r="D23" i="96"/>
  <c r="C23" i="96"/>
  <c r="D11" i="96"/>
  <c r="C11" i="96"/>
  <c r="D8" i="96"/>
  <c r="F8" i="96" s="1"/>
  <c r="C8" i="96"/>
  <c r="E8" i="96" l="1"/>
  <c r="F46" i="95"/>
  <c r="F45" i="95"/>
  <c r="F44" i="95"/>
  <c r="F43" i="95"/>
  <c r="F42" i="95"/>
  <c r="F41" i="95"/>
  <c r="F40" i="95"/>
  <c r="F39" i="95"/>
  <c r="F38" i="95"/>
  <c r="F37" i="95"/>
  <c r="F36" i="95"/>
  <c r="F34" i="95"/>
  <c r="F33" i="95"/>
  <c r="F32" i="95"/>
  <c r="F31" i="95"/>
  <c r="F30" i="95"/>
  <c r="F29" i="95"/>
  <c r="F28" i="95"/>
  <c r="F27" i="95"/>
  <c r="F26" i="95"/>
  <c r="F25" i="95"/>
  <c r="F24" i="95"/>
  <c r="F23" i="95"/>
  <c r="F22" i="95"/>
  <c r="F21" i="95"/>
  <c r="F20" i="95"/>
  <c r="F19" i="95"/>
  <c r="F18" i="95"/>
  <c r="F17" i="95"/>
  <c r="F16" i="95"/>
  <c r="F15" i="95"/>
  <c r="F14" i="95"/>
  <c r="F13" i="95"/>
  <c r="F12" i="95"/>
  <c r="F11" i="95"/>
  <c r="F10" i="95"/>
  <c r="F9" i="95"/>
  <c r="E44" i="95"/>
  <c r="E39" i="95"/>
  <c r="E37" i="95"/>
  <c r="E36" i="95"/>
  <c r="E34" i="95"/>
  <c r="E32" i="95"/>
  <c r="E31" i="95"/>
  <c r="E29" i="95"/>
  <c r="E28" i="95"/>
  <c r="E27" i="95"/>
  <c r="E25" i="95"/>
  <c r="E23" i="95"/>
  <c r="E18" i="95"/>
  <c r="E17" i="95"/>
  <c r="E16" i="95"/>
  <c r="E13" i="95"/>
  <c r="E12" i="95"/>
  <c r="E11" i="95"/>
  <c r="E9" i="95"/>
  <c r="D11" i="95"/>
  <c r="D43" i="95"/>
  <c r="C43" i="95"/>
  <c r="D41" i="95"/>
  <c r="C41" i="95"/>
  <c r="D35" i="95"/>
  <c r="E35" i="95" s="1"/>
  <c r="C35" i="95"/>
  <c r="D31" i="95"/>
  <c r="C31" i="95"/>
  <c r="D28" i="95"/>
  <c r="C28" i="95"/>
  <c r="D23" i="95"/>
  <c r="C23" i="95"/>
  <c r="C11" i="95"/>
  <c r="D8" i="95"/>
  <c r="C8" i="95"/>
  <c r="F35" i="95" l="1"/>
  <c r="F8" i="95"/>
  <c r="E8" i="95"/>
  <c r="F47" i="94"/>
  <c r="F46" i="94"/>
  <c r="F45" i="94"/>
  <c r="F44" i="94"/>
  <c r="F43" i="94"/>
  <c r="F42" i="94"/>
  <c r="F41" i="94"/>
  <c r="F40" i="94"/>
  <c r="F39" i="94"/>
  <c r="F38" i="94"/>
  <c r="F37" i="94"/>
  <c r="F36" i="94"/>
  <c r="F35" i="94"/>
  <c r="F34" i="94"/>
  <c r="F33" i="94"/>
  <c r="F32" i="94"/>
  <c r="F31" i="94"/>
  <c r="F30" i="94"/>
  <c r="F29" i="94"/>
  <c r="F28" i="94"/>
  <c r="F27" i="94"/>
  <c r="F26" i="94"/>
  <c r="F25" i="94"/>
  <c r="F24" i="94"/>
  <c r="F23" i="94"/>
  <c r="F22" i="94"/>
  <c r="F21" i="94"/>
  <c r="F20" i="94"/>
  <c r="F19" i="94"/>
  <c r="F18" i="94"/>
  <c r="F17" i="94"/>
  <c r="F16" i="94"/>
  <c r="F15" i="94"/>
  <c r="F14" i="94"/>
  <c r="F13" i="94"/>
  <c r="F12" i="94"/>
  <c r="F11" i="94"/>
  <c r="F10" i="94"/>
  <c r="F9" i="94"/>
  <c r="E46" i="94"/>
  <c r="E45" i="94"/>
  <c r="E44" i="94"/>
  <c r="E40" i="94"/>
  <c r="E38" i="94"/>
  <c r="E37" i="94"/>
  <c r="E36" i="94"/>
  <c r="E35" i="94"/>
  <c r="E34" i="94"/>
  <c r="E33" i="94"/>
  <c r="E32" i="94"/>
  <c r="E30" i="94"/>
  <c r="E29" i="94"/>
  <c r="E28" i="94"/>
  <c r="E26" i="94"/>
  <c r="E24" i="94"/>
  <c r="E19" i="94"/>
  <c r="E18" i="94"/>
  <c r="E17" i="94"/>
  <c r="E16" i="94"/>
  <c r="E13" i="94"/>
  <c r="E12" i="94"/>
  <c r="E11" i="94"/>
  <c r="E10" i="94"/>
  <c r="E9" i="94"/>
  <c r="D44" i="94"/>
  <c r="C44" i="94"/>
  <c r="D24" i="94"/>
  <c r="D11" i="94"/>
  <c r="D42" i="94"/>
  <c r="C42" i="94"/>
  <c r="D36" i="94"/>
  <c r="C36" i="94"/>
  <c r="D32" i="94"/>
  <c r="C32" i="94"/>
  <c r="D29" i="94"/>
  <c r="C29" i="94"/>
  <c r="C24" i="94"/>
  <c r="C11" i="94"/>
  <c r="D8" i="94"/>
  <c r="E8" i="94" s="1"/>
  <c r="C8" i="94"/>
  <c r="F8" i="94" l="1"/>
  <c r="F44" i="93"/>
  <c r="F43" i="93"/>
  <c r="F42" i="93"/>
  <c r="F41" i="93"/>
  <c r="F40" i="93"/>
  <c r="F39" i="93"/>
  <c r="F38" i="93"/>
  <c r="F37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0" i="93"/>
  <c r="F9" i="93"/>
  <c r="E44" i="93"/>
  <c r="E43" i="93"/>
  <c r="E42" i="93"/>
  <c r="E38" i="93"/>
  <c r="E36" i="93"/>
  <c r="E35" i="93"/>
  <c r="E34" i="93"/>
  <c r="E32" i="93"/>
  <c r="E31" i="93"/>
  <c r="E30" i="93"/>
  <c r="E28" i="93"/>
  <c r="E27" i="93"/>
  <c r="E26" i="93"/>
  <c r="E25" i="93"/>
  <c r="E23" i="93"/>
  <c r="E19" i="93"/>
  <c r="E18" i="93"/>
  <c r="E17" i="93"/>
  <c r="E16" i="93"/>
  <c r="E15" i="93"/>
  <c r="E13" i="93"/>
  <c r="E12" i="93"/>
  <c r="E10" i="93"/>
  <c r="E9" i="93"/>
  <c r="D34" i="93" l="1"/>
  <c r="D30" i="93"/>
  <c r="D11" i="93" l="1"/>
  <c r="D42" i="93"/>
  <c r="C42" i="93"/>
  <c r="D40" i="93"/>
  <c r="C40" i="93"/>
  <c r="C34" i="93"/>
  <c r="C30" i="93"/>
  <c r="D27" i="93"/>
  <c r="C27" i="93"/>
  <c r="D23" i="93"/>
  <c r="C23" i="93"/>
  <c r="C11" i="93"/>
  <c r="D8" i="93"/>
  <c r="E8" i="93" s="1"/>
  <c r="C8" i="93"/>
  <c r="F11" i="93" l="1"/>
  <c r="E11" i="93"/>
  <c r="F8" i="93"/>
  <c r="F47" i="92"/>
  <c r="F46" i="92"/>
  <c r="F45" i="92"/>
  <c r="F44" i="92"/>
  <c r="F43" i="92"/>
  <c r="F42" i="92"/>
  <c r="F41" i="92"/>
  <c r="F40" i="92"/>
  <c r="F39" i="92"/>
  <c r="F38" i="92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E47" i="92"/>
  <c r="E46" i="92"/>
  <c r="E45" i="92"/>
  <c r="E40" i="92"/>
  <c r="E38" i="92"/>
  <c r="E37" i="92"/>
  <c r="E36" i="92"/>
  <c r="E32" i="92"/>
  <c r="E31" i="92"/>
  <c r="E29" i="92"/>
  <c r="E28" i="92"/>
  <c r="E27" i="92"/>
  <c r="E26" i="92"/>
  <c r="E24" i="92"/>
  <c r="E19" i="92"/>
  <c r="E18" i="92"/>
  <c r="E17" i="92"/>
  <c r="E16" i="92"/>
  <c r="E13" i="92"/>
  <c r="E12" i="92"/>
  <c r="E9" i="92"/>
  <c r="D36" i="92"/>
  <c r="D31" i="92"/>
  <c r="D24" i="92"/>
  <c r="D11" i="92"/>
  <c r="D45" i="92" l="1"/>
  <c r="C45" i="92"/>
  <c r="D43" i="92"/>
  <c r="C43" i="92"/>
  <c r="C36" i="92"/>
  <c r="C31" i="92"/>
  <c r="D28" i="92"/>
  <c r="C28" i="92"/>
  <c r="C24" i="92"/>
  <c r="C11" i="92"/>
  <c r="D8" i="92"/>
  <c r="C8" i="92"/>
  <c r="F11" i="92" l="1"/>
  <c r="E11" i="92"/>
  <c r="E8" i="92"/>
  <c r="F8" i="92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E43" i="91"/>
  <c r="E42" i="91"/>
  <c r="E41" i="91"/>
  <c r="E37" i="91"/>
  <c r="E35" i="91"/>
  <c r="E34" i="91"/>
  <c r="E33" i="91"/>
  <c r="E30" i="91"/>
  <c r="E29" i="91"/>
  <c r="E24" i="91"/>
  <c r="E19" i="91"/>
  <c r="E18" i="91"/>
  <c r="E17" i="91"/>
  <c r="E16" i="91"/>
  <c r="E13" i="91"/>
  <c r="E12" i="91"/>
  <c r="E11" i="91"/>
  <c r="E10" i="91"/>
  <c r="E9" i="91"/>
  <c r="D39" i="91"/>
  <c r="C39" i="91"/>
  <c r="C33" i="91" l="1"/>
  <c r="D33" i="91"/>
  <c r="D26" i="91"/>
  <c r="C11" i="91"/>
  <c r="D11" i="91"/>
  <c r="D41" i="91"/>
  <c r="C41" i="91"/>
  <c r="D29" i="91"/>
  <c r="C29" i="91"/>
  <c r="C26" i="91"/>
  <c r="D23" i="91"/>
  <c r="C23" i="91"/>
  <c r="D8" i="91"/>
  <c r="C8" i="91"/>
  <c r="F23" i="91" l="1"/>
  <c r="E23" i="91"/>
  <c r="E8" i="91"/>
  <c r="F8" i="91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E38" i="90"/>
  <c r="E36" i="90"/>
  <c r="E33" i="90"/>
  <c r="E32" i="90"/>
  <c r="E30" i="90"/>
  <c r="E22" i="90"/>
  <c r="E19" i="90"/>
  <c r="E18" i="90"/>
  <c r="E17" i="90"/>
  <c r="E16" i="90"/>
  <c r="E13" i="90"/>
  <c r="E12" i="90"/>
  <c r="E11" i="90"/>
  <c r="E10" i="90"/>
  <c r="E9" i="90"/>
  <c r="D36" i="90"/>
  <c r="C36" i="90"/>
  <c r="D30" i="90"/>
  <c r="C30" i="90"/>
  <c r="D26" i="90"/>
  <c r="C26" i="90"/>
  <c r="D24" i="90"/>
  <c r="C24" i="90"/>
  <c r="D21" i="90"/>
  <c r="F21" i="90" s="1"/>
  <c r="C21" i="90"/>
  <c r="D11" i="90"/>
  <c r="C11" i="90"/>
  <c r="D8" i="90"/>
  <c r="C8" i="90"/>
  <c r="E21" i="90" l="1"/>
  <c r="F8" i="90"/>
  <c r="E8" i="90"/>
</calcChain>
</file>

<file path=xl/sharedStrings.xml><?xml version="1.0" encoding="utf-8"?>
<sst xmlns="http://schemas.openxmlformats.org/spreadsheetml/2006/main" count="508" uniqueCount="73">
  <si>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</si>
  <si>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</si>
  <si>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</si>
  <si>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</si>
  <si>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</si>
  <si>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</si>
  <si>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</si>
  <si>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</si>
  <si>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</si>
  <si>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</si>
  <si>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</si>
  <si>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</si>
  <si>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</si>
  <si>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</si>
  <si>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</si>
  <si>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</si>
  <si>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</si>
  <si>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</si>
  <si>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</si>
  <si>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</si>
  <si>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</si>
  <si>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</si>
  <si>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</si>
  <si>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</si>
  <si>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</si>
  <si>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</si>
  <si>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</si>
  <si>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</si>
  <si>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</si>
  <si>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</si>
  <si>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</si>
  <si>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городских округов</t>
  </si>
  <si>
    <t xml:space="preserve">Управление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</si>
  <si>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01.02.2022 года</t>
  </si>
  <si>
    <t>Исполнено на 01.02.2022г.</t>
  </si>
  <si>
    <t>Годовой прогноз поступления доходов на 01.02.2022г.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</si>
  <si>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</si>
  <si>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01.03.2022 года</t>
  </si>
  <si>
    <t>Исполнено на 01.03.2022г.</t>
  </si>
  <si>
    <t>Годовой прогноз поступления доходов на 01.03.2022г.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</si>
  <si>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</si>
  <si>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</si>
  <si>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</si>
  <si>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Отдел физической культуры, спорта и молодежной политики администрации г. Канска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</si>
  <si>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</si>
  <si>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01.04.2022 года</t>
  </si>
  <si>
    <t>Исполнено на 01.04.2022г.</t>
  </si>
  <si>
    <t>Годовой прогноз поступления доходов на 01.04.2022г.</t>
  </si>
  <si>
    <t>св100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</si>
  <si>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01.05.2022 года</t>
  </si>
  <si>
    <t>Исполнено на 01.05.2022г.</t>
  </si>
  <si>
    <t>Годовой прогноз поступления доходов на 01.05.2022г.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</si>
  <si>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01.06.2022 года</t>
  </si>
  <si>
    <t>Годовой прогноз поступления доходов на 01.06.2022г.</t>
  </si>
  <si>
    <t>Исполнено на 01.06.2022г.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</si>
  <si>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</si>
  <si>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01.07.2022 года</t>
  </si>
  <si>
    <t>Исполнено на 01.07.2022г.</t>
  </si>
  <si>
    <t>Годовой прогноз поступления доходов на 01.07.2022г.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</si>
  <si>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</si>
  <si>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01.08.2022 года</t>
  </si>
  <si>
    <t>Исполнено на 01.08.2022г.</t>
  </si>
  <si>
    <t>Годовой прогноз поступления доходов на 01.08.2022г.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</si>
  <si>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01.09.2022 года</t>
  </si>
  <si>
    <t>Исполнено на 01.09.2022г.</t>
  </si>
  <si>
    <t>Годовой прогноз поступления доходов на 01.09.2022г.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</si>
  <si>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01.10.2022 года</t>
  </si>
  <si>
    <t>Исполнено на 01.10.2022г.</t>
  </si>
  <si>
    <t>Годовой прогноз поступления доходов на 01.10.2022г.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</si>
  <si>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01.11.2022 года</t>
  </si>
  <si>
    <t>Исполнено на 01.11.2022г.</t>
  </si>
  <si>
    <t>Годовой прогноз поступления доходов на 01.11.2022г.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</si>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</sst>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workbookViewId="0">
      <selection activeCell="E10" sqref="E10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69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71</v>
      </c>
      <c r="D5" s="43" t="s">
        <v>70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37" t="s">
        <v>4</v>
      </c>
      <c r="F7" s="3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10.6</v>
      </c>
      <c r="E8" s="4">
        <f>D8/C8*100</f>
        <v>12.619047619047619</v>
      </c>
      <c r="F8" s="4">
        <f>D8-C8</f>
        <v>-73.400000000000006</v>
      </c>
    </row>
    <row r="9" spans="1:13" ht="51.75" customHeight="1" x14ac:dyDescent="0.25">
      <c r="A9" s="3">
        <v>2</v>
      </c>
      <c r="B9" s="24" t="s">
        <v>26</v>
      </c>
      <c r="C9" s="37">
        <v>8</v>
      </c>
      <c r="D9" s="37">
        <v>8.9</v>
      </c>
      <c r="E9" s="37">
        <f t="shared" ref="E9:E52" si="0">D9/C9*100</f>
        <v>111.25</v>
      </c>
      <c r="F9" s="37">
        <f t="shared" ref="F9:F52" si="1">D9-C9</f>
        <v>0.90000000000000036</v>
      </c>
    </row>
    <row r="10" spans="1:13" ht="63.75" customHeight="1" x14ac:dyDescent="0.25">
      <c r="A10" s="3">
        <v>3</v>
      </c>
      <c r="B10" s="24" t="s">
        <v>27</v>
      </c>
      <c r="C10" s="37">
        <v>76</v>
      </c>
      <c r="D10" s="37">
        <v>1.7</v>
      </c>
      <c r="E10" s="37">
        <f t="shared" si="0"/>
        <v>2.236842105263158</v>
      </c>
      <c r="F10" s="37">
        <f t="shared" si="1"/>
        <v>-74.3</v>
      </c>
    </row>
    <row r="11" spans="1:13" s="9" customFormat="1" ht="31.5" customHeight="1" x14ac:dyDescent="0.2">
      <c r="A11" s="7">
        <v>4</v>
      </c>
      <c r="B11" s="17" t="s">
        <v>19</v>
      </c>
      <c r="C11" s="4">
        <f>C12+C13+C14+C15+C16+C17+C18+C19+C22+C20+C21</f>
        <v>41752.699999999997</v>
      </c>
      <c r="D11" s="4">
        <f>D12+D13+D14+D15+D16+D17+D18+D19+D22+D20+D21</f>
        <v>41165.599999999999</v>
      </c>
      <c r="E11" s="4">
        <f t="shared" si="0"/>
        <v>98.593863390870524</v>
      </c>
      <c r="F11" s="4">
        <f t="shared" si="1"/>
        <v>-587.09999999999854</v>
      </c>
    </row>
    <row r="12" spans="1:13" ht="78.75" customHeight="1" x14ac:dyDescent="0.25">
      <c r="A12" s="3">
        <v>5</v>
      </c>
      <c r="B12" s="24" t="s">
        <v>8</v>
      </c>
      <c r="C12" s="37">
        <v>14966.1</v>
      </c>
      <c r="D12" s="37">
        <v>13629.4</v>
      </c>
      <c r="E12" s="37">
        <f t="shared" si="0"/>
        <v>91.068481434709099</v>
      </c>
      <c r="F12" s="37">
        <f t="shared" si="1"/>
        <v>-1336.7000000000007</v>
      </c>
    </row>
    <row r="13" spans="1:13" ht="33.75" customHeight="1" x14ac:dyDescent="0.25">
      <c r="A13" s="3">
        <v>6</v>
      </c>
      <c r="B13" s="24" t="s">
        <v>18</v>
      </c>
      <c r="C13" s="37">
        <v>6210.5</v>
      </c>
      <c r="D13" s="37">
        <v>5214.3999999999996</v>
      </c>
      <c r="E13" s="37">
        <f t="shared" si="0"/>
        <v>83.961033733193773</v>
      </c>
      <c r="F13" s="37">
        <f t="shared" si="1"/>
        <v>-996.10000000000036</v>
      </c>
    </row>
    <row r="14" spans="1:13" ht="98.25" customHeight="1" x14ac:dyDescent="0.25">
      <c r="A14" s="3">
        <v>7</v>
      </c>
      <c r="B14" s="24" t="s">
        <v>29</v>
      </c>
      <c r="C14" s="37">
        <v>0</v>
      </c>
      <c r="D14" s="37">
        <v>5.8</v>
      </c>
      <c r="E14" s="37"/>
      <c r="F14" s="37">
        <f t="shared" si="1"/>
        <v>5.8</v>
      </c>
    </row>
    <row r="15" spans="1:13" ht="47.25" customHeight="1" x14ac:dyDescent="0.25">
      <c r="A15" s="3">
        <v>8</v>
      </c>
      <c r="B15" s="24" t="s">
        <v>15</v>
      </c>
      <c r="C15" s="37">
        <v>2099</v>
      </c>
      <c r="D15" s="37">
        <v>2099</v>
      </c>
      <c r="E15" s="37">
        <f t="shared" si="0"/>
        <v>100</v>
      </c>
      <c r="F15" s="37">
        <f t="shared" si="1"/>
        <v>0</v>
      </c>
    </row>
    <row r="16" spans="1:13" ht="96.75" customHeight="1" x14ac:dyDescent="0.25">
      <c r="A16" s="3">
        <v>9</v>
      </c>
      <c r="B16" s="24" t="s">
        <v>36</v>
      </c>
      <c r="C16" s="37">
        <v>6030.3</v>
      </c>
      <c r="D16" s="37">
        <v>5411</v>
      </c>
      <c r="E16" s="37">
        <f t="shared" si="0"/>
        <v>89.73019584431951</v>
      </c>
      <c r="F16" s="37">
        <f t="shared" si="1"/>
        <v>-619.30000000000018</v>
      </c>
    </row>
    <row r="17" spans="1:6" ht="31.5" customHeight="1" x14ac:dyDescent="0.25">
      <c r="A17" s="3">
        <v>10</v>
      </c>
      <c r="B17" s="24" t="s">
        <v>11</v>
      </c>
      <c r="C17" s="37">
        <v>1648</v>
      </c>
      <c r="D17" s="37">
        <v>1367.4</v>
      </c>
      <c r="E17" s="37">
        <f t="shared" si="0"/>
        <v>82.973300970873794</v>
      </c>
      <c r="F17" s="37">
        <f t="shared" si="1"/>
        <v>-280.59999999999991</v>
      </c>
    </row>
    <row r="18" spans="1:6" ht="81" customHeight="1" x14ac:dyDescent="0.25">
      <c r="A18" s="3">
        <v>11</v>
      </c>
      <c r="B18" s="24" t="s">
        <v>30</v>
      </c>
      <c r="C18" s="37">
        <v>3798.8</v>
      </c>
      <c r="D18" s="37">
        <v>4127.3999999999996</v>
      </c>
      <c r="E18" s="37">
        <f t="shared" si="0"/>
        <v>108.65010003158891</v>
      </c>
      <c r="F18" s="37">
        <f t="shared" si="1"/>
        <v>328.59999999999945</v>
      </c>
    </row>
    <row r="19" spans="1:6" ht="50.25" customHeight="1" x14ac:dyDescent="0.25">
      <c r="A19" s="3">
        <v>12</v>
      </c>
      <c r="B19" s="24" t="s">
        <v>16</v>
      </c>
      <c r="C19" s="37">
        <v>7000</v>
      </c>
      <c r="D19" s="37">
        <v>9268.6</v>
      </c>
      <c r="E19" s="37">
        <f t="shared" si="0"/>
        <v>132.40857142857143</v>
      </c>
      <c r="F19" s="37">
        <f t="shared" si="1"/>
        <v>2268.6000000000004</v>
      </c>
    </row>
    <row r="20" spans="1:6" ht="108.75" customHeight="1" x14ac:dyDescent="0.25">
      <c r="A20" s="3">
        <v>13</v>
      </c>
      <c r="B20" s="24" t="s">
        <v>72</v>
      </c>
      <c r="C20" s="37">
        <v>0</v>
      </c>
      <c r="D20" s="37">
        <v>9.1</v>
      </c>
      <c r="E20" s="37"/>
      <c r="F20" s="37">
        <f t="shared" si="1"/>
        <v>9.1</v>
      </c>
    </row>
    <row r="21" spans="1:6" ht="46.5" customHeight="1" x14ac:dyDescent="0.25">
      <c r="A21" s="3">
        <v>14</v>
      </c>
      <c r="B21" s="24" t="s">
        <v>40</v>
      </c>
      <c r="C21" s="37">
        <v>0</v>
      </c>
      <c r="D21" s="37">
        <v>15.8</v>
      </c>
      <c r="E21" s="37"/>
      <c r="F21" s="37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7">
        <v>0</v>
      </c>
      <c r="D22" s="37">
        <v>17.7</v>
      </c>
      <c r="E22" s="37"/>
      <c r="F22" s="37">
        <f t="shared" si="1"/>
        <v>17.7</v>
      </c>
    </row>
    <row r="23" spans="1:6" s="9" customFormat="1" ht="15" customHeight="1" x14ac:dyDescent="0.2">
      <c r="A23" s="7">
        <v>16</v>
      </c>
      <c r="B23" s="17" t="s">
        <v>20</v>
      </c>
      <c r="C23" s="8">
        <f>C25+C27+C26</f>
        <v>2359078.2000000002</v>
      </c>
      <c r="D23" s="8">
        <f>D25+D27+D24+D26</f>
        <v>1849783.2</v>
      </c>
      <c r="E23" s="4">
        <f t="shared" si="0"/>
        <v>78.411270978639024</v>
      </c>
      <c r="F23" s="4">
        <f t="shared" si="1"/>
        <v>-509295.00000000023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7"/>
      <c r="F24" s="37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2362022</v>
      </c>
      <c r="D25" s="37">
        <v>1852728.2</v>
      </c>
      <c r="E25" s="37">
        <f t="shared" si="0"/>
        <v>78.438227925057419</v>
      </c>
      <c r="F25" s="37">
        <f t="shared" si="1"/>
        <v>-509293.80000000005</v>
      </c>
    </row>
    <row r="26" spans="1:6" ht="78.75" x14ac:dyDescent="0.25">
      <c r="A26" s="3">
        <v>19</v>
      </c>
      <c r="B26" s="13" t="s">
        <v>55</v>
      </c>
      <c r="C26" s="11">
        <v>1080</v>
      </c>
      <c r="D26" s="37">
        <v>1080</v>
      </c>
      <c r="E26" s="37">
        <f t="shared" si="0"/>
        <v>100</v>
      </c>
      <c r="F26" s="37">
        <f t="shared" si="1"/>
        <v>0</v>
      </c>
    </row>
    <row r="27" spans="1:6" ht="47.25" x14ac:dyDescent="0.25">
      <c r="A27" s="3">
        <v>20</v>
      </c>
      <c r="B27" s="18" t="s">
        <v>10</v>
      </c>
      <c r="C27" s="37">
        <v>-4023.8</v>
      </c>
      <c r="D27" s="37">
        <v>-4023.8</v>
      </c>
      <c r="E27" s="37">
        <f t="shared" si="0"/>
        <v>100</v>
      </c>
      <c r="F27" s="37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C30</f>
        <v>2041</v>
      </c>
      <c r="D28" s="4">
        <f>D30+D32+D29+D31</f>
        <v>1543.1000000000001</v>
      </c>
      <c r="E28" s="4">
        <f t="shared" si="0"/>
        <v>75.605095541401283</v>
      </c>
      <c r="F28" s="4">
        <f t="shared" si="1"/>
        <v>-497.89999999999986</v>
      </c>
    </row>
    <row r="29" spans="1:6" ht="18.75" customHeight="1" x14ac:dyDescent="0.25">
      <c r="A29" s="3">
        <v>22</v>
      </c>
      <c r="B29" s="24" t="s">
        <v>31</v>
      </c>
      <c r="C29" s="37">
        <v>0</v>
      </c>
      <c r="D29" s="37">
        <v>5.9</v>
      </c>
      <c r="E29" s="37"/>
      <c r="F29" s="37">
        <f t="shared" si="1"/>
        <v>5.9</v>
      </c>
    </row>
    <row r="30" spans="1:6" ht="32.25" customHeight="1" x14ac:dyDescent="0.25">
      <c r="A30" s="3">
        <v>23</v>
      </c>
      <c r="B30" s="13" t="s">
        <v>24</v>
      </c>
      <c r="C30" s="37">
        <v>2041</v>
      </c>
      <c r="D30" s="37">
        <v>1530.8</v>
      </c>
      <c r="E30" s="37">
        <f t="shared" si="0"/>
        <v>75.002449779519836</v>
      </c>
      <c r="F30" s="37">
        <f t="shared" si="1"/>
        <v>-510.20000000000005</v>
      </c>
    </row>
    <row r="31" spans="1:6" ht="78.75" customHeight="1" x14ac:dyDescent="0.25">
      <c r="A31" s="3">
        <v>24</v>
      </c>
      <c r="B31" s="13" t="s">
        <v>30</v>
      </c>
      <c r="C31" s="37">
        <v>0</v>
      </c>
      <c r="D31" s="37">
        <v>5.9</v>
      </c>
      <c r="E31" s="37"/>
      <c r="F31" s="37">
        <f t="shared" si="1"/>
        <v>5.9</v>
      </c>
    </row>
    <row r="32" spans="1:6" ht="111" customHeight="1" x14ac:dyDescent="0.25">
      <c r="A32" s="3">
        <v>25</v>
      </c>
      <c r="B32" s="13" t="s">
        <v>72</v>
      </c>
      <c r="C32" s="37">
        <v>0</v>
      </c>
      <c r="D32" s="37">
        <v>0.5</v>
      </c>
      <c r="E32" s="37"/>
      <c r="F32" s="37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C34+C35+C37+C36</f>
        <v>3600.7</v>
      </c>
      <c r="D33" s="4">
        <f>D34+D35+D37+D36</f>
        <v>3581.3999999999996</v>
      </c>
      <c r="E33" s="4">
        <f t="shared" si="0"/>
        <v>99.463993112450353</v>
      </c>
      <c r="F33" s="4">
        <f t="shared" si="1"/>
        <v>-19.300000000000182</v>
      </c>
    </row>
    <row r="34" spans="1:6" ht="31.5" x14ac:dyDescent="0.25">
      <c r="A34" s="3">
        <v>27</v>
      </c>
      <c r="B34" s="13" t="s">
        <v>11</v>
      </c>
      <c r="C34" s="37">
        <v>148.6</v>
      </c>
      <c r="D34" s="37">
        <v>117.9</v>
      </c>
      <c r="E34" s="37">
        <f t="shared" si="0"/>
        <v>79.340511440107676</v>
      </c>
      <c r="F34" s="37">
        <f t="shared" si="1"/>
        <v>-30.699999999999989</v>
      </c>
    </row>
    <row r="35" spans="1:6" ht="18" customHeight="1" x14ac:dyDescent="0.25">
      <c r="A35" s="3">
        <v>28</v>
      </c>
      <c r="B35" s="13" t="s">
        <v>31</v>
      </c>
      <c r="C35" s="37">
        <v>0.4</v>
      </c>
      <c r="D35" s="37">
        <v>3.8</v>
      </c>
      <c r="E35" s="37" t="s">
        <v>59</v>
      </c>
      <c r="F35" s="37">
        <f t="shared" si="1"/>
        <v>3.4</v>
      </c>
    </row>
    <row r="36" spans="1:6" ht="77.25" customHeight="1" x14ac:dyDescent="0.25">
      <c r="A36" s="3">
        <v>29</v>
      </c>
      <c r="B36" s="13" t="s">
        <v>30</v>
      </c>
      <c r="C36" s="37">
        <v>0</v>
      </c>
      <c r="D36" s="37">
        <v>8</v>
      </c>
      <c r="E36" s="37"/>
      <c r="F36" s="37">
        <f t="shared" si="1"/>
        <v>8</v>
      </c>
    </row>
    <row r="37" spans="1:6" ht="18.75" customHeight="1" x14ac:dyDescent="0.25">
      <c r="A37" s="3">
        <v>30</v>
      </c>
      <c r="B37" s="13" t="s">
        <v>12</v>
      </c>
      <c r="C37" s="37">
        <v>3451.7</v>
      </c>
      <c r="D37" s="37">
        <v>3451.7</v>
      </c>
      <c r="E37" s="37">
        <f t="shared" si="0"/>
        <v>100</v>
      </c>
      <c r="F37" s="37">
        <f t="shared" si="1"/>
        <v>0</v>
      </c>
    </row>
    <row r="38" spans="1:6" s="9" customFormat="1" ht="31.5" x14ac:dyDescent="0.2">
      <c r="A38" s="7">
        <v>31</v>
      </c>
      <c r="B38" s="17" t="s">
        <v>22</v>
      </c>
      <c r="C38" s="4">
        <f>C39+C40+C44+C45+C43</f>
        <v>12642.000000000002</v>
      </c>
      <c r="D38" s="4">
        <f>D39+D40+D44+D45+D43+D42+D41</f>
        <v>8824.3000000000011</v>
      </c>
      <c r="E38" s="4">
        <f t="shared" si="0"/>
        <v>69.801455465907296</v>
      </c>
      <c r="F38" s="4">
        <f t="shared" si="1"/>
        <v>-3817.7000000000007</v>
      </c>
    </row>
    <row r="39" spans="1:6" ht="81" customHeight="1" x14ac:dyDescent="0.25">
      <c r="A39" s="3">
        <v>32</v>
      </c>
      <c r="B39" s="24" t="s">
        <v>13</v>
      </c>
      <c r="C39" s="37">
        <v>139.19999999999999</v>
      </c>
      <c r="D39" s="37">
        <v>88</v>
      </c>
      <c r="E39" s="37">
        <f t="shared" si="0"/>
        <v>63.218390804597703</v>
      </c>
      <c r="F39" s="37">
        <f t="shared" si="1"/>
        <v>-51.199999999999989</v>
      </c>
    </row>
    <row r="40" spans="1:6" ht="79.5" customHeight="1" x14ac:dyDescent="0.25">
      <c r="A40" s="3">
        <v>33</v>
      </c>
      <c r="B40" s="24" t="s">
        <v>23</v>
      </c>
      <c r="C40" s="37">
        <v>11380.4</v>
      </c>
      <c r="D40" s="37">
        <v>8133</v>
      </c>
      <c r="E40" s="37">
        <f t="shared" si="0"/>
        <v>71.464974869073146</v>
      </c>
      <c r="F40" s="37">
        <f t="shared" si="1"/>
        <v>-3247.3999999999996</v>
      </c>
    </row>
    <row r="41" spans="1:6" ht="19.5" customHeight="1" x14ac:dyDescent="0.25">
      <c r="A41" s="3">
        <v>34</v>
      </c>
      <c r="B41" s="24" t="s">
        <v>31</v>
      </c>
      <c r="C41" s="37">
        <v>0</v>
      </c>
      <c r="D41" s="37">
        <v>0.1</v>
      </c>
      <c r="E41" s="37"/>
      <c r="F41" s="37">
        <f t="shared" si="1"/>
        <v>0.1</v>
      </c>
    </row>
    <row r="42" spans="1:6" ht="79.5" customHeight="1" x14ac:dyDescent="0.25">
      <c r="A42" s="3">
        <v>35</v>
      </c>
      <c r="B42" s="24" t="s">
        <v>30</v>
      </c>
      <c r="C42" s="37">
        <v>0</v>
      </c>
      <c r="D42" s="37">
        <v>6</v>
      </c>
      <c r="E42" s="37"/>
      <c r="F42" s="37">
        <f t="shared" si="1"/>
        <v>6</v>
      </c>
    </row>
    <row r="43" spans="1:6" ht="112.5" customHeight="1" x14ac:dyDescent="0.25">
      <c r="A43" s="3">
        <v>36</v>
      </c>
      <c r="B43" s="24" t="s">
        <v>72</v>
      </c>
      <c r="C43" s="37">
        <v>0</v>
      </c>
      <c r="D43" s="37">
        <v>209.7</v>
      </c>
      <c r="E43" s="37"/>
      <c r="F43" s="37">
        <f t="shared" si="1"/>
        <v>209.7</v>
      </c>
    </row>
    <row r="44" spans="1:6" ht="64.5" customHeight="1" x14ac:dyDescent="0.25">
      <c r="A44" s="3">
        <v>37</v>
      </c>
      <c r="B44" s="13" t="s">
        <v>28</v>
      </c>
      <c r="C44" s="37">
        <v>1067.7</v>
      </c>
      <c r="D44" s="37">
        <v>332.8</v>
      </c>
      <c r="E44" s="37">
        <f t="shared" si="0"/>
        <v>31.169804252130749</v>
      </c>
      <c r="F44" s="37">
        <f t="shared" si="1"/>
        <v>-734.90000000000009</v>
      </c>
    </row>
    <row r="45" spans="1:6" ht="19.5" customHeight="1" x14ac:dyDescent="0.25">
      <c r="A45" s="3">
        <v>38</v>
      </c>
      <c r="B45" s="13" t="s">
        <v>12</v>
      </c>
      <c r="C45" s="37">
        <v>54.7</v>
      </c>
      <c r="D45" s="37">
        <v>54.7</v>
      </c>
      <c r="E45" s="37">
        <f t="shared" si="0"/>
        <v>100</v>
      </c>
      <c r="F45" s="37">
        <f t="shared" si="1"/>
        <v>0</v>
      </c>
    </row>
    <row r="46" spans="1:6" s="9" customFormat="1" ht="33" customHeight="1" x14ac:dyDescent="0.2">
      <c r="A46" s="7">
        <v>39</v>
      </c>
      <c r="B46" s="28" t="s">
        <v>43</v>
      </c>
      <c r="C46" s="4">
        <f>C47</f>
        <v>280.2</v>
      </c>
      <c r="D46" s="4">
        <f>D47</f>
        <v>280.2</v>
      </c>
      <c r="E46" s="4">
        <f t="shared" si="0"/>
        <v>100</v>
      </c>
      <c r="F46" s="4">
        <f t="shared" si="1"/>
        <v>0</v>
      </c>
    </row>
    <row r="47" spans="1:6" ht="78.75" customHeight="1" x14ac:dyDescent="0.25">
      <c r="A47" s="3">
        <v>40</v>
      </c>
      <c r="B47" s="13" t="s">
        <v>44</v>
      </c>
      <c r="C47" s="37">
        <v>280.2</v>
      </c>
      <c r="D47" s="37">
        <v>280.2</v>
      </c>
      <c r="E47" s="37">
        <f t="shared" si="0"/>
        <v>100</v>
      </c>
      <c r="F47" s="37">
        <f t="shared" si="1"/>
        <v>0</v>
      </c>
    </row>
    <row r="48" spans="1:6" s="9" customFormat="1" ht="18" customHeight="1" x14ac:dyDescent="0.2">
      <c r="A48" s="7">
        <v>41</v>
      </c>
      <c r="B48" s="17" t="s">
        <v>32</v>
      </c>
      <c r="C48" s="5">
        <f>C49+C52+C50</f>
        <v>3192.2</v>
      </c>
      <c r="D48" s="5">
        <f>D49+D52+D50+D51</f>
        <v>4867.4999999999991</v>
      </c>
      <c r="E48" s="4">
        <f t="shared" si="0"/>
        <v>152.48104755341143</v>
      </c>
      <c r="F48" s="4">
        <f t="shared" si="1"/>
        <v>1675.2999999999993</v>
      </c>
    </row>
    <row r="49" spans="1:13" ht="32.25" customHeight="1" x14ac:dyDescent="0.25">
      <c r="A49" s="3">
        <v>42</v>
      </c>
      <c r="B49" s="24" t="s">
        <v>14</v>
      </c>
      <c r="C49" s="6">
        <v>150</v>
      </c>
      <c r="D49" s="6">
        <v>130</v>
      </c>
      <c r="E49" s="37">
        <f t="shared" si="0"/>
        <v>86.666666666666671</v>
      </c>
      <c r="F49" s="37">
        <f t="shared" si="1"/>
        <v>-20</v>
      </c>
    </row>
    <row r="50" spans="1:13" ht="94.5" customHeight="1" x14ac:dyDescent="0.25">
      <c r="A50" s="3">
        <v>43</v>
      </c>
      <c r="B50" s="24" t="s">
        <v>36</v>
      </c>
      <c r="C50" s="6">
        <v>3005</v>
      </c>
      <c r="D50" s="6">
        <v>4692.8999999999996</v>
      </c>
      <c r="E50" s="37">
        <f t="shared" si="0"/>
        <v>156.16971713810315</v>
      </c>
      <c r="F50" s="37">
        <f t="shared" si="1"/>
        <v>1687.8999999999996</v>
      </c>
    </row>
    <row r="51" spans="1:13" ht="111" customHeight="1" x14ac:dyDescent="0.25">
      <c r="A51" s="3">
        <v>44</v>
      </c>
      <c r="B51" s="24" t="s">
        <v>72</v>
      </c>
      <c r="C51" s="6">
        <v>0</v>
      </c>
      <c r="D51" s="6">
        <v>7.4</v>
      </c>
      <c r="E51" s="37"/>
      <c r="F51" s="37">
        <f t="shared" si="1"/>
        <v>7.4</v>
      </c>
    </row>
    <row r="52" spans="1:13" ht="47.25" customHeight="1" x14ac:dyDescent="0.25">
      <c r="A52" s="3">
        <v>45</v>
      </c>
      <c r="B52" s="24" t="s">
        <v>40</v>
      </c>
      <c r="C52" s="6">
        <v>37.200000000000003</v>
      </c>
      <c r="D52" s="6">
        <v>37.200000000000003</v>
      </c>
      <c r="E52" s="37">
        <f t="shared" si="0"/>
        <v>100</v>
      </c>
      <c r="F52" s="37">
        <f t="shared" si="1"/>
        <v>0</v>
      </c>
    </row>
    <row r="53" spans="1:13" x14ac:dyDescent="0.25">
      <c r="A53" s="20"/>
    </row>
    <row r="54" spans="1:13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2" customFormat="1" hidden="1" x14ac:dyDescent="0.25">
      <c r="A73" s="14"/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2" customFormat="1" hidden="1" x14ac:dyDescent="0.25">
      <c r="A74" s="14"/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2" customFormat="1" hidden="1" x14ac:dyDescent="0.25">
      <c r="A75" s="14"/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2" customFormat="1" hidden="1" x14ac:dyDescent="0.25">
      <c r="A76" s="14"/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hidden="1" x14ac:dyDescent="0.25"/>
    <row r="93" spans="2:13" hidden="1" x14ac:dyDescent="0.25"/>
    <row r="94" spans="2:13" hidden="1" x14ac:dyDescent="0.25"/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s="14" customFormat="1" hidden="1" x14ac:dyDescent="0.25">
      <c r="B107" s="22"/>
      <c r="C107" s="15"/>
      <c r="D107" s="15"/>
      <c r="E107" s="15"/>
      <c r="F107" s="15"/>
      <c r="G107" s="1"/>
      <c r="H107" s="1"/>
      <c r="I107" s="1"/>
      <c r="J107" s="1"/>
      <c r="K107" s="1"/>
      <c r="L107" s="1"/>
      <c r="M107" s="1"/>
    </row>
    <row r="108" spans="2:13" s="14" customFormat="1" hidden="1" x14ac:dyDescent="0.25">
      <c r="B108" s="22"/>
      <c r="C108" s="15"/>
      <c r="D108" s="15"/>
      <c r="E108" s="15"/>
      <c r="F108" s="15"/>
      <c r="G108" s="1"/>
      <c r="H108" s="1"/>
      <c r="I108" s="1"/>
      <c r="J108" s="1"/>
      <c r="K108" s="1"/>
      <c r="L108" s="1"/>
      <c r="M108" s="1"/>
    </row>
    <row r="109" spans="2:13" s="14" customFormat="1" hidden="1" x14ac:dyDescent="0.25">
      <c r="B109" s="22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2:13" s="14" customFormat="1" hidden="1" x14ac:dyDescent="0.25">
      <c r="B110" s="22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2:13" hidden="1" x14ac:dyDescent="0.25"/>
    <row r="112" spans="2:13" hidden="1" x14ac:dyDescent="0.25"/>
    <row r="113" spans="2:13" x14ac:dyDescent="0.25"/>
    <row r="114" spans="2:13" x14ac:dyDescent="0.25"/>
    <row r="115" spans="2:13" x14ac:dyDescent="0.25"/>
    <row r="116" spans="2:13" x14ac:dyDescent="0.25"/>
    <row r="117" spans="2:13" s="14" customFormat="1" x14ac:dyDescent="0.25">
      <c r="B117" s="22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selection activeCell="D24" sqref="D24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33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35</v>
      </c>
      <c r="D5" s="43" t="s">
        <v>34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21" t="s">
        <v>4</v>
      </c>
      <c r="F7" s="2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</v>
      </c>
      <c r="E8" s="4">
        <f>D8/C8*100</f>
        <v>3.5714285714285712</v>
      </c>
      <c r="F8" s="4">
        <f>D8-C8</f>
        <v>-81</v>
      </c>
    </row>
    <row r="9" spans="1:13" ht="51.75" customHeight="1" x14ac:dyDescent="0.25">
      <c r="A9" s="3">
        <v>2</v>
      </c>
      <c r="B9" s="24" t="s">
        <v>26</v>
      </c>
      <c r="C9" s="25">
        <v>8</v>
      </c>
      <c r="D9" s="25">
        <v>1</v>
      </c>
      <c r="E9" s="25">
        <f t="shared" ref="E9:E38" si="0">D9/C9*100</f>
        <v>12.5</v>
      </c>
      <c r="F9" s="25">
        <f t="shared" ref="F9:F38" si="1">D9-C9</f>
        <v>-7</v>
      </c>
    </row>
    <row r="10" spans="1:13" ht="63.75" customHeight="1" x14ac:dyDescent="0.25">
      <c r="A10" s="3">
        <v>3</v>
      </c>
      <c r="B10" s="24" t="s">
        <v>27</v>
      </c>
      <c r="C10" s="25">
        <v>76</v>
      </c>
      <c r="D10" s="25">
        <v>2</v>
      </c>
      <c r="E10" s="25">
        <f t="shared" si="0"/>
        <v>2.6315789473684208</v>
      </c>
      <c r="F10" s="25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</f>
        <v>33374.699999999997</v>
      </c>
      <c r="D11" s="4">
        <f>D12+D13+D14+D15+D16+D17+D18+D19+D20</f>
        <v>3236.1</v>
      </c>
      <c r="E11" s="4">
        <f t="shared" si="0"/>
        <v>9.6962669327364743</v>
      </c>
      <c r="F11" s="4">
        <f t="shared" si="1"/>
        <v>-30138.6</v>
      </c>
    </row>
    <row r="12" spans="1:13" ht="81" customHeight="1" x14ac:dyDescent="0.25">
      <c r="A12" s="3">
        <v>5</v>
      </c>
      <c r="B12" s="24" t="s">
        <v>8</v>
      </c>
      <c r="C12" s="25">
        <v>14966.1</v>
      </c>
      <c r="D12" s="25">
        <v>1619.4</v>
      </c>
      <c r="E12" s="25">
        <f t="shared" si="0"/>
        <v>10.820454226552007</v>
      </c>
      <c r="F12" s="25">
        <f t="shared" si="1"/>
        <v>-13346.7</v>
      </c>
    </row>
    <row r="13" spans="1:13" ht="33.75" customHeight="1" x14ac:dyDescent="0.25">
      <c r="A13" s="3">
        <v>6</v>
      </c>
      <c r="B13" s="24" t="s">
        <v>18</v>
      </c>
      <c r="C13" s="25">
        <v>6210.5</v>
      </c>
      <c r="D13" s="25">
        <v>293</v>
      </c>
      <c r="E13" s="25">
        <f t="shared" si="0"/>
        <v>4.7178166009178009</v>
      </c>
      <c r="F13" s="25">
        <f t="shared" si="1"/>
        <v>-5917.5</v>
      </c>
    </row>
    <row r="14" spans="1:13" ht="98.25" customHeight="1" x14ac:dyDescent="0.25">
      <c r="A14" s="3">
        <v>7</v>
      </c>
      <c r="B14" s="24" t="s">
        <v>29</v>
      </c>
      <c r="C14" s="25">
        <v>0</v>
      </c>
      <c r="D14" s="25">
        <v>2.5</v>
      </c>
      <c r="E14" s="25"/>
      <c r="F14" s="25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5">
        <v>414.3</v>
      </c>
      <c r="D15" s="25">
        <v>0</v>
      </c>
      <c r="E15" s="25"/>
      <c r="F15" s="25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5">
        <v>4488.5</v>
      </c>
      <c r="D16" s="25">
        <v>664.4</v>
      </c>
      <c r="E16" s="25">
        <f t="shared" si="0"/>
        <v>14.802272474100478</v>
      </c>
      <c r="F16" s="25">
        <f t="shared" si="1"/>
        <v>-3824.1</v>
      </c>
    </row>
    <row r="17" spans="1:6" ht="31.5" customHeight="1" x14ac:dyDescent="0.25">
      <c r="A17" s="3">
        <v>10</v>
      </c>
      <c r="B17" s="24" t="s">
        <v>11</v>
      </c>
      <c r="C17" s="25">
        <v>1648</v>
      </c>
      <c r="D17" s="25">
        <v>133.5</v>
      </c>
      <c r="E17" s="25">
        <f t="shared" si="0"/>
        <v>8.1007281553398069</v>
      </c>
      <c r="F17" s="25">
        <f t="shared" si="1"/>
        <v>-1514.5</v>
      </c>
    </row>
    <row r="18" spans="1:6" ht="81" customHeight="1" x14ac:dyDescent="0.25">
      <c r="A18" s="3">
        <v>11</v>
      </c>
      <c r="B18" s="24" t="s">
        <v>30</v>
      </c>
      <c r="C18" s="25">
        <v>2788</v>
      </c>
      <c r="D18" s="25">
        <v>482.4</v>
      </c>
      <c r="E18" s="25">
        <f t="shared" si="0"/>
        <v>17.302725968436153</v>
      </c>
      <c r="F18" s="25">
        <f t="shared" si="1"/>
        <v>-2305.6</v>
      </c>
    </row>
    <row r="19" spans="1:6" ht="50.25" customHeight="1" x14ac:dyDescent="0.25">
      <c r="A19" s="3">
        <v>12</v>
      </c>
      <c r="B19" s="24" t="s">
        <v>16</v>
      </c>
      <c r="C19" s="25">
        <v>2859.3</v>
      </c>
      <c r="D19" s="25">
        <v>36.700000000000003</v>
      </c>
      <c r="E19" s="25">
        <f t="shared" si="0"/>
        <v>1.2835309341447207</v>
      </c>
      <c r="F19" s="25">
        <f t="shared" si="1"/>
        <v>-2822.6000000000004</v>
      </c>
    </row>
    <row r="20" spans="1:6" ht="63" customHeight="1" x14ac:dyDescent="0.25">
      <c r="A20" s="3">
        <v>13</v>
      </c>
      <c r="B20" s="24" t="s">
        <v>27</v>
      </c>
      <c r="C20" s="25">
        <v>0</v>
      </c>
      <c r="D20" s="25">
        <v>4.2</v>
      </c>
      <c r="E20" s="25"/>
      <c r="F20" s="25">
        <f t="shared" si="1"/>
        <v>4.2</v>
      </c>
    </row>
    <row r="21" spans="1:6" s="9" customFormat="1" ht="19.5" customHeight="1" x14ac:dyDescent="0.2">
      <c r="A21" s="7">
        <v>14</v>
      </c>
      <c r="B21" s="17" t="s">
        <v>20</v>
      </c>
      <c r="C21" s="8">
        <f>C22+C23</f>
        <v>1840005.6</v>
      </c>
      <c r="D21" s="8">
        <f>D22+D23</f>
        <v>54889.899999999994</v>
      </c>
      <c r="E21" s="4">
        <f t="shared" si="0"/>
        <v>2.9831376600158168</v>
      </c>
      <c r="F21" s="4">
        <f t="shared" si="1"/>
        <v>-1785115.7000000002</v>
      </c>
    </row>
    <row r="22" spans="1:6" ht="31.5" x14ac:dyDescent="0.25">
      <c r="A22" s="3">
        <v>15</v>
      </c>
      <c r="B22" s="13" t="s">
        <v>9</v>
      </c>
      <c r="C22" s="11">
        <v>1840005.6</v>
      </c>
      <c r="D22" s="25">
        <v>58913.7</v>
      </c>
      <c r="E22" s="25">
        <f t="shared" si="0"/>
        <v>3.2018217770641568</v>
      </c>
      <c r="F22" s="25">
        <f t="shared" si="1"/>
        <v>-1781091.9000000001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-4023.8</v>
      </c>
      <c r="E23" s="25"/>
      <c r="F23" s="25">
        <f t="shared" si="1"/>
        <v>-4023.8</v>
      </c>
    </row>
    <row r="24" spans="1:6" s="9" customFormat="1" ht="51" customHeight="1" x14ac:dyDescent="0.2">
      <c r="A24" s="7">
        <v>17</v>
      </c>
      <c r="B24" s="17" t="s">
        <v>17</v>
      </c>
      <c r="C24" s="4">
        <f>C25</f>
        <v>1532.3</v>
      </c>
      <c r="D24" s="4">
        <f>D25</f>
        <v>0</v>
      </c>
      <c r="E24" s="4"/>
      <c r="F24" s="4">
        <f t="shared" si="1"/>
        <v>-1532.3</v>
      </c>
    </row>
    <row r="25" spans="1:6" ht="32.25" customHeight="1" x14ac:dyDescent="0.25">
      <c r="A25" s="3">
        <v>18</v>
      </c>
      <c r="B25" s="13" t="s">
        <v>24</v>
      </c>
      <c r="C25" s="25">
        <v>1532.3</v>
      </c>
      <c r="D25" s="25">
        <v>0</v>
      </c>
      <c r="E25" s="25"/>
      <c r="F25" s="25">
        <f t="shared" si="1"/>
        <v>-1532.3</v>
      </c>
    </row>
    <row r="26" spans="1:6" s="9" customFormat="1" ht="18.75" customHeight="1" x14ac:dyDescent="0.2">
      <c r="A26" s="7">
        <v>19</v>
      </c>
      <c r="B26" s="17" t="s">
        <v>21</v>
      </c>
      <c r="C26" s="4">
        <f>C27+C28+C29</f>
        <v>3011.8999999999996</v>
      </c>
      <c r="D26" s="4">
        <f>D27+D28+D29</f>
        <v>0.4</v>
      </c>
      <c r="E26" s="4"/>
      <c r="F26" s="4">
        <f t="shared" si="1"/>
        <v>-3011.4999999999995</v>
      </c>
    </row>
    <row r="27" spans="1:6" ht="31.5" x14ac:dyDescent="0.25">
      <c r="A27" s="3">
        <v>20</v>
      </c>
      <c r="B27" s="13" t="s">
        <v>11</v>
      </c>
      <c r="C27" s="25">
        <v>148.69999999999999</v>
      </c>
      <c r="D27" s="25">
        <v>0</v>
      </c>
      <c r="E27" s="25"/>
      <c r="F27" s="25">
        <f t="shared" si="1"/>
        <v>-148.69999999999999</v>
      </c>
    </row>
    <row r="28" spans="1:6" ht="18" customHeight="1" x14ac:dyDescent="0.25">
      <c r="A28" s="3">
        <v>21</v>
      </c>
      <c r="B28" s="13" t="s">
        <v>31</v>
      </c>
      <c r="C28" s="25">
        <v>0</v>
      </c>
      <c r="D28" s="25">
        <v>0.4</v>
      </c>
      <c r="E28" s="25"/>
      <c r="F28" s="25">
        <f t="shared" si="1"/>
        <v>0.4</v>
      </c>
    </row>
    <row r="29" spans="1:6" ht="18.75" customHeight="1" x14ac:dyDescent="0.25">
      <c r="A29" s="3">
        <v>22</v>
      </c>
      <c r="B29" s="13" t="s">
        <v>12</v>
      </c>
      <c r="C29" s="25">
        <v>2863.2</v>
      </c>
      <c r="D29" s="25">
        <v>0</v>
      </c>
      <c r="E29" s="25"/>
      <c r="F29" s="25">
        <f t="shared" si="1"/>
        <v>-2863.2</v>
      </c>
    </row>
    <row r="30" spans="1:6" s="9" customFormat="1" ht="31.5" x14ac:dyDescent="0.2">
      <c r="A30" s="7">
        <v>23</v>
      </c>
      <c r="B30" s="17" t="s">
        <v>22</v>
      </c>
      <c r="C30" s="4">
        <f>C31+C32+C33+C35</f>
        <v>13487.300000000001</v>
      </c>
      <c r="D30" s="4">
        <f>D31+D32+D33+D35+D34</f>
        <v>686.19999999999993</v>
      </c>
      <c r="E30" s="4">
        <f t="shared" si="0"/>
        <v>5.0877492159290583</v>
      </c>
      <c r="F30" s="4">
        <f t="shared" si="1"/>
        <v>-12801.1</v>
      </c>
    </row>
    <row r="31" spans="1:6" ht="81" customHeight="1" x14ac:dyDescent="0.25">
      <c r="A31" s="3">
        <v>24</v>
      </c>
      <c r="B31" s="24" t="s">
        <v>13</v>
      </c>
      <c r="C31" s="25">
        <v>139.19999999999999</v>
      </c>
      <c r="D31" s="25">
        <v>0</v>
      </c>
      <c r="E31" s="25"/>
      <c r="F31" s="25">
        <f t="shared" si="1"/>
        <v>-139.19999999999999</v>
      </c>
    </row>
    <row r="32" spans="1:6" ht="79.5" customHeight="1" x14ac:dyDescent="0.25">
      <c r="A32" s="3">
        <v>25</v>
      </c>
      <c r="B32" s="24" t="s">
        <v>23</v>
      </c>
      <c r="C32" s="25">
        <v>11380.4</v>
      </c>
      <c r="D32" s="25">
        <v>668.9</v>
      </c>
      <c r="E32" s="25">
        <f t="shared" si="0"/>
        <v>5.8776492917647891</v>
      </c>
      <c r="F32" s="25">
        <f t="shared" si="1"/>
        <v>-10711.5</v>
      </c>
    </row>
    <row r="33" spans="1:13" ht="64.5" customHeight="1" x14ac:dyDescent="0.25">
      <c r="A33" s="3">
        <v>26</v>
      </c>
      <c r="B33" s="13" t="s">
        <v>28</v>
      </c>
      <c r="C33" s="25">
        <v>1067.7</v>
      </c>
      <c r="D33" s="25">
        <v>16.3</v>
      </c>
      <c r="E33" s="25">
        <f t="shared" si="0"/>
        <v>1.5266460616277981</v>
      </c>
      <c r="F33" s="25">
        <f t="shared" si="1"/>
        <v>-1051.4000000000001</v>
      </c>
    </row>
    <row r="34" spans="1:13" ht="17.25" customHeight="1" x14ac:dyDescent="0.25">
      <c r="A34" s="3">
        <v>27</v>
      </c>
      <c r="B34" s="13" t="s">
        <v>25</v>
      </c>
      <c r="C34" s="25">
        <v>0</v>
      </c>
      <c r="D34" s="25">
        <v>1</v>
      </c>
      <c r="E34" s="25"/>
      <c r="F34" s="25">
        <f t="shared" si="1"/>
        <v>1</v>
      </c>
    </row>
    <row r="35" spans="1:13" ht="19.5" customHeight="1" x14ac:dyDescent="0.25">
      <c r="A35" s="3">
        <v>28</v>
      </c>
      <c r="B35" s="13" t="s">
        <v>12</v>
      </c>
      <c r="C35" s="25">
        <v>900</v>
      </c>
      <c r="D35" s="25">
        <v>0</v>
      </c>
      <c r="E35" s="25"/>
      <c r="F35" s="25">
        <f t="shared" si="1"/>
        <v>-900</v>
      </c>
    </row>
    <row r="36" spans="1:13" s="9" customFormat="1" ht="18" customHeight="1" x14ac:dyDescent="0.2">
      <c r="A36" s="7">
        <v>29</v>
      </c>
      <c r="B36" s="17" t="s">
        <v>32</v>
      </c>
      <c r="C36" s="5">
        <f>C37+C38</f>
        <v>1262.5</v>
      </c>
      <c r="D36" s="5">
        <f>D37+D38</f>
        <v>255.5</v>
      </c>
      <c r="E36" s="4">
        <f t="shared" si="0"/>
        <v>20.237623762376238</v>
      </c>
      <c r="F36" s="4">
        <f t="shared" si="1"/>
        <v>-1007</v>
      </c>
    </row>
    <row r="37" spans="1:13" ht="31.5" x14ac:dyDescent="0.25">
      <c r="A37" s="3">
        <v>30</v>
      </c>
      <c r="B37" s="24" t="s">
        <v>14</v>
      </c>
      <c r="C37" s="6">
        <v>150</v>
      </c>
      <c r="D37" s="6">
        <v>0</v>
      </c>
      <c r="E37" s="25"/>
      <c r="F37" s="25">
        <f t="shared" si="1"/>
        <v>-150</v>
      </c>
    </row>
    <row r="38" spans="1:13" ht="94.5" customHeight="1" x14ac:dyDescent="0.25">
      <c r="A38" s="3">
        <v>31</v>
      </c>
      <c r="B38" s="24" t="s">
        <v>36</v>
      </c>
      <c r="C38" s="6">
        <v>1112.5</v>
      </c>
      <c r="D38" s="6">
        <v>255.5</v>
      </c>
      <c r="E38" s="25">
        <f t="shared" si="0"/>
        <v>22.966292134831463</v>
      </c>
      <c r="F38" s="25">
        <f t="shared" si="1"/>
        <v>-857</v>
      </c>
    </row>
    <row r="39" spans="1:13" x14ac:dyDescent="0.25">
      <c r="A39" s="20"/>
    </row>
    <row r="40" spans="1:13" x14ac:dyDescent="0.25"/>
    <row r="41" spans="1:13" x14ac:dyDescent="0.25"/>
    <row r="42" spans="1:13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s="12" customFormat="1" hidden="1" x14ac:dyDescent="0.25">
      <c r="A47" s="14"/>
      <c r="B47" s="22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14"/>
      <c r="B48" s="22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2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2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2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workbookViewId="0">
      <selection activeCell="H38" sqref="H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66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68</v>
      </c>
      <c r="D5" s="43" t="s">
        <v>67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36" t="s">
        <v>4</v>
      </c>
      <c r="F7" s="3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9.7000000000000011</v>
      </c>
      <c r="E8" s="4">
        <f>D8/C8*100</f>
        <v>11.547619047619047</v>
      </c>
      <c r="F8" s="4">
        <f>D8-C8</f>
        <v>-74.3</v>
      </c>
    </row>
    <row r="9" spans="1:13" ht="51.75" customHeight="1" x14ac:dyDescent="0.25">
      <c r="A9" s="3">
        <v>2</v>
      </c>
      <c r="B9" s="24" t="s">
        <v>26</v>
      </c>
      <c r="C9" s="36">
        <v>8</v>
      </c>
      <c r="D9" s="36">
        <v>8.9</v>
      </c>
      <c r="E9" s="36">
        <f t="shared" ref="E9:E50" si="0">D9/C9*100</f>
        <v>111.25</v>
      </c>
      <c r="F9" s="36">
        <f t="shared" ref="F9:F50" si="1">D9-C9</f>
        <v>0.90000000000000036</v>
      </c>
    </row>
    <row r="10" spans="1:13" ht="63.75" customHeight="1" x14ac:dyDescent="0.25">
      <c r="A10" s="3">
        <v>3</v>
      </c>
      <c r="B10" s="24" t="s">
        <v>27</v>
      </c>
      <c r="C10" s="36">
        <v>76</v>
      </c>
      <c r="D10" s="36">
        <v>0.8</v>
      </c>
      <c r="E10" s="36">
        <f t="shared" si="0"/>
        <v>1.0526315789473684</v>
      </c>
      <c r="F10" s="36">
        <f t="shared" si="1"/>
        <v>-75.2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41752.699999999997</v>
      </c>
      <c r="D11" s="4">
        <f>D12+D13+D14+D15+D16+D17+D18+D19+D22+D20+D21</f>
        <v>35243.199999999997</v>
      </c>
      <c r="E11" s="4">
        <f t="shared" si="0"/>
        <v>84.409391488454631</v>
      </c>
      <c r="F11" s="4">
        <f t="shared" si="1"/>
        <v>-6509.5</v>
      </c>
    </row>
    <row r="12" spans="1:13" ht="81" customHeight="1" x14ac:dyDescent="0.25">
      <c r="A12" s="3">
        <v>5</v>
      </c>
      <c r="B12" s="24" t="s">
        <v>8</v>
      </c>
      <c r="C12" s="36">
        <v>14966.1</v>
      </c>
      <c r="D12" s="36">
        <v>11237.9</v>
      </c>
      <c r="E12" s="36">
        <f t="shared" si="0"/>
        <v>75.089034551419545</v>
      </c>
      <c r="F12" s="36">
        <f t="shared" si="1"/>
        <v>-3728.2000000000007</v>
      </c>
    </row>
    <row r="13" spans="1:13" ht="33.75" customHeight="1" x14ac:dyDescent="0.25">
      <c r="A13" s="3">
        <v>6</v>
      </c>
      <c r="B13" s="24" t="s">
        <v>18</v>
      </c>
      <c r="C13" s="36">
        <v>6210.5</v>
      </c>
      <c r="D13" s="36">
        <v>4618.6000000000004</v>
      </c>
      <c r="E13" s="36">
        <f t="shared" si="0"/>
        <v>74.367603252556165</v>
      </c>
      <c r="F13" s="36">
        <f t="shared" si="1"/>
        <v>-1591.8999999999996</v>
      </c>
    </row>
    <row r="14" spans="1:13" ht="98.25" customHeight="1" x14ac:dyDescent="0.25">
      <c r="A14" s="3">
        <v>7</v>
      </c>
      <c r="B14" s="24" t="s">
        <v>29</v>
      </c>
      <c r="C14" s="36">
        <v>0</v>
      </c>
      <c r="D14" s="36">
        <v>4.0999999999999996</v>
      </c>
      <c r="E14" s="36"/>
      <c r="F14" s="36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6">
        <v>2099</v>
      </c>
      <c r="D15" s="36">
        <v>2099</v>
      </c>
      <c r="E15" s="36">
        <f t="shared" si="0"/>
        <v>100</v>
      </c>
      <c r="F15" s="36">
        <f t="shared" si="1"/>
        <v>0</v>
      </c>
    </row>
    <row r="16" spans="1:13" ht="96.75" customHeight="1" x14ac:dyDescent="0.25">
      <c r="A16" s="3">
        <v>9</v>
      </c>
      <c r="B16" s="24" t="s">
        <v>36</v>
      </c>
      <c r="C16" s="36">
        <v>6030.3</v>
      </c>
      <c r="D16" s="36">
        <v>4544.5</v>
      </c>
      <c r="E16" s="36">
        <f t="shared" si="0"/>
        <v>75.361093146277952</v>
      </c>
      <c r="F16" s="36">
        <f t="shared" si="1"/>
        <v>-1485.8000000000002</v>
      </c>
    </row>
    <row r="17" spans="1:6" ht="31.5" customHeight="1" x14ac:dyDescent="0.25">
      <c r="A17" s="3">
        <v>10</v>
      </c>
      <c r="B17" s="24" t="s">
        <v>11</v>
      </c>
      <c r="C17" s="36">
        <v>1648</v>
      </c>
      <c r="D17" s="36">
        <v>1309.4000000000001</v>
      </c>
      <c r="E17" s="36">
        <f t="shared" si="0"/>
        <v>79.453883495145632</v>
      </c>
      <c r="F17" s="36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6">
        <v>3798.8</v>
      </c>
      <c r="D18" s="36">
        <v>4062.4</v>
      </c>
      <c r="E18" s="36">
        <f t="shared" si="0"/>
        <v>106.93903337896178</v>
      </c>
      <c r="F18" s="36">
        <f t="shared" si="1"/>
        <v>263.59999999999991</v>
      </c>
    </row>
    <row r="19" spans="1:6" ht="50.25" customHeight="1" x14ac:dyDescent="0.25">
      <c r="A19" s="3">
        <v>12</v>
      </c>
      <c r="B19" s="24" t="s">
        <v>16</v>
      </c>
      <c r="C19" s="36">
        <v>7000</v>
      </c>
      <c r="D19" s="36">
        <v>7325.2</v>
      </c>
      <c r="E19" s="36">
        <f t="shared" si="0"/>
        <v>104.64571428571428</v>
      </c>
      <c r="F19" s="36">
        <f t="shared" si="1"/>
        <v>325.19999999999982</v>
      </c>
    </row>
    <row r="20" spans="1:6" ht="64.5" customHeight="1" x14ac:dyDescent="0.25">
      <c r="A20" s="3">
        <v>13</v>
      </c>
      <c r="B20" s="24" t="s">
        <v>41</v>
      </c>
      <c r="C20" s="36">
        <v>0</v>
      </c>
      <c r="D20" s="36">
        <v>9.1</v>
      </c>
      <c r="E20" s="36"/>
      <c r="F20" s="3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6">
        <v>0</v>
      </c>
      <c r="D21" s="36">
        <v>15.8</v>
      </c>
      <c r="E21" s="36"/>
      <c r="F21" s="3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6">
        <v>0</v>
      </c>
      <c r="D22" s="36">
        <v>17.2</v>
      </c>
      <c r="E22" s="36"/>
      <c r="F22" s="36">
        <f t="shared" si="1"/>
        <v>17.2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C25+C27+C26</f>
        <v>2334631</v>
      </c>
      <c r="D23" s="8">
        <f>D25+D27+D24+D26</f>
        <v>1614283.2</v>
      </c>
      <c r="E23" s="4">
        <f t="shared" si="0"/>
        <v>69.145111154610731</v>
      </c>
      <c r="F23" s="4">
        <f t="shared" si="1"/>
        <v>-720347.8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6"/>
      <c r="F24" s="36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2337574.7999999998</v>
      </c>
      <c r="D25" s="36">
        <v>1617228.2</v>
      </c>
      <c r="E25" s="36">
        <f t="shared" si="0"/>
        <v>69.184019266463693</v>
      </c>
      <c r="F25" s="36">
        <f t="shared" si="1"/>
        <v>-720346.59999999986</v>
      </c>
    </row>
    <row r="26" spans="1:6" ht="78.75" x14ac:dyDescent="0.25">
      <c r="A26" s="3">
        <v>19</v>
      </c>
      <c r="B26" s="13" t="s">
        <v>55</v>
      </c>
      <c r="C26" s="11">
        <v>1080</v>
      </c>
      <c r="D26" s="36">
        <v>1080</v>
      </c>
      <c r="E26" s="36">
        <f t="shared" si="0"/>
        <v>100</v>
      </c>
      <c r="F26" s="36">
        <f t="shared" si="1"/>
        <v>0</v>
      </c>
    </row>
    <row r="27" spans="1:6" ht="47.25" x14ac:dyDescent="0.25">
      <c r="A27" s="3">
        <v>20</v>
      </c>
      <c r="B27" s="18" t="s">
        <v>10</v>
      </c>
      <c r="C27" s="36">
        <v>-4023.8</v>
      </c>
      <c r="D27" s="36">
        <v>-4023.8</v>
      </c>
      <c r="E27" s="36">
        <f t="shared" si="0"/>
        <v>100</v>
      </c>
      <c r="F27" s="36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C30</f>
        <v>2041</v>
      </c>
      <c r="D28" s="4">
        <f>D30+D32+D29+D31</f>
        <v>1373.0000000000002</v>
      </c>
      <c r="E28" s="4">
        <f t="shared" si="0"/>
        <v>67.270945614894671</v>
      </c>
      <c r="F28" s="4">
        <f t="shared" si="1"/>
        <v>-667.99999999999977</v>
      </c>
    </row>
    <row r="29" spans="1:6" ht="18.75" customHeight="1" x14ac:dyDescent="0.25">
      <c r="A29" s="3">
        <v>22</v>
      </c>
      <c r="B29" s="24" t="s">
        <v>31</v>
      </c>
      <c r="C29" s="36">
        <v>0</v>
      </c>
      <c r="D29" s="36">
        <v>5.9</v>
      </c>
      <c r="E29" s="36"/>
      <c r="F29" s="36">
        <f t="shared" si="1"/>
        <v>5.9</v>
      </c>
    </row>
    <row r="30" spans="1:6" ht="32.25" customHeight="1" x14ac:dyDescent="0.25">
      <c r="A30" s="3">
        <v>23</v>
      </c>
      <c r="B30" s="13" t="s">
        <v>24</v>
      </c>
      <c r="C30" s="36">
        <v>2041</v>
      </c>
      <c r="D30" s="36">
        <v>1360.7</v>
      </c>
      <c r="E30" s="36">
        <f t="shared" si="0"/>
        <v>66.668299853013238</v>
      </c>
      <c r="F30" s="36">
        <f t="shared" si="1"/>
        <v>-680.3</v>
      </c>
    </row>
    <row r="31" spans="1:6" ht="78.75" customHeight="1" x14ac:dyDescent="0.25">
      <c r="A31" s="3">
        <v>24</v>
      </c>
      <c r="B31" s="13" t="s">
        <v>30</v>
      </c>
      <c r="C31" s="36">
        <v>0</v>
      </c>
      <c r="D31" s="36">
        <v>5.9</v>
      </c>
      <c r="E31" s="36"/>
      <c r="F31" s="36">
        <f t="shared" si="1"/>
        <v>5.9</v>
      </c>
    </row>
    <row r="32" spans="1:6" ht="48.75" customHeight="1" x14ac:dyDescent="0.25">
      <c r="A32" s="3">
        <v>25</v>
      </c>
      <c r="B32" s="13" t="s">
        <v>42</v>
      </c>
      <c r="C32" s="36">
        <v>0</v>
      </c>
      <c r="D32" s="36">
        <v>0.5</v>
      </c>
      <c r="E32" s="36"/>
      <c r="F32" s="36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C34+C35+C37+C36</f>
        <v>3600.7</v>
      </c>
      <c r="D33" s="4">
        <f>D34+D35+D37+D36</f>
        <v>3588.2000000000003</v>
      </c>
      <c r="E33" s="4">
        <f t="shared" si="0"/>
        <v>99.652845280084449</v>
      </c>
      <c r="F33" s="4">
        <f t="shared" si="1"/>
        <v>-12.499999999999545</v>
      </c>
    </row>
    <row r="34" spans="1:6" ht="31.5" x14ac:dyDescent="0.25">
      <c r="A34" s="3">
        <v>27</v>
      </c>
      <c r="B34" s="13" t="s">
        <v>11</v>
      </c>
      <c r="C34" s="36">
        <v>148.6</v>
      </c>
      <c r="D34" s="36">
        <v>116.5</v>
      </c>
      <c r="E34" s="36">
        <f t="shared" si="0"/>
        <v>78.398384925975776</v>
      </c>
      <c r="F34" s="36">
        <f t="shared" si="1"/>
        <v>-32.099999999999994</v>
      </c>
    </row>
    <row r="35" spans="1:6" ht="18" customHeight="1" x14ac:dyDescent="0.25">
      <c r="A35" s="3">
        <v>28</v>
      </c>
      <c r="B35" s="13" t="s">
        <v>31</v>
      </c>
      <c r="C35" s="36">
        <v>0.4</v>
      </c>
      <c r="D35" s="36">
        <v>3.8</v>
      </c>
      <c r="E35" s="36" t="s">
        <v>59</v>
      </c>
      <c r="F35" s="36">
        <f t="shared" si="1"/>
        <v>3.4</v>
      </c>
    </row>
    <row r="36" spans="1:6" ht="84" customHeight="1" x14ac:dyDescent="0.25">
      <c r="A36" s="3">
        <v>29</v>
      </c>
      <c r="B36" s="13" t="s">
        <v>30</v>
      </c>
      <c r="C36" s="36">
        <v>0</v>
      </c>
      <c r="D36" s="36">
        <v>8</v>
      </c>
      <c r="E36" s="36"/>
      <c r="F36" s="36">
        <f t="shared" si="1"/>
        <v>8</v>
      </c>
    </row>
    <row r="37" spans="1:6" ht="18.75" customHeight="1" x14ac:dyDescent="0.25">
      <c r="A37" s="3">
        <v>30</v>
      </c>
      <c r="B37" s="13" t="s">
        <v>12</v>
      </c>
      <c r="C37" s="36">
        <v>3451.7</v>
      </c>
      <c r="D37" s="36">
        <v>3459.9</v>
      </c>
      <c r="E37" s="36">
        <f t="shared" si="0"/>
        <v>100.23756409884984</v>
      </c>
      <c r="F37" s="36">
        <f t="shared" si="1"/>
        <v>8.2000000000002728</v>
      </c>
    </row>
    <row r="38" spans="1:6" s="9" customFormat="1" ht="31.5" x14ac:dyDescent="0.2">
      <c r="A38" s="7">
        <v>31</v>
      </c>
      <c r="B38" s="17" t="s">
        <v>22</v>
      </c>
      <c r="C38" s="4">
        <f>C39+C40+C43+C44+C42</f>
        <v>12642.000000000002</v>
      </c>
      <c r="D38" s="4">
        <f>D39+D40+D43+D44+D42+D41</f>
        <v>7799.4999999999991</v>
      </c>
      <c r="E38" s="4">
        <f t="shared" si="0"/>
        <v>61.695143173548473</v>
      </c>
      <c r="F38" s="4">
        <f t="shared" si="1"/>
        <v>-4842.5000000000027</v>
      </c>
    </row>
    <row r="39" spans="1:6" ht="81" customHeight="1" x14ac:dyDescent="0.25">
      <c r="A39" s="3">
        <v>32</v>
      </c>
      <c r="B39" s="24" t="s">
        <v>13</v>
      </c>
      <c r="C39" s="36">
        <v>139.19999999999999</v>
      </c>
      <c r="D39" s="36">
        <v>86.4</v>
      </c>
      <c r="E39" s="36">
        <f t="shared" si="0"/>
        <v>62.068965517241395</v>
      </c>
      <c r="F39" s="36">
        <f t="shared" si="1"/>
        <v>-52.799999999999983</v>
      </c>
    </row>
    <row r="40" spans="1:6" ht="79.5" customHeight="1" x14ac:dyDescent="0.25">
      <c r="A40" s="3">
        <v>33</v>
      </c>
      <c r="B40" s="24" t="s">
        <v>23</v>
      </c>
      <c r="C40" s="36">
        <v>11380.4</v>
      </c>
      <c r="D40" s="36">
        <v>7253.3</v>
      </c>
      <c r="E40" s="36">
        <f t="shared" si="0"/>
        <v>63.735018101296973</v>
      </c>
      <c r="F40" s="36">
        <f t="shared" si="1"/>
        <v>-4127.0999999999995</v>
      </c>
    </row>
    <row r="41" spans="1:6" ht="79.5" customHeight="1" x14ac:dyDescent="0.25">
      <c r="A41" s="3">
        <v>34</v>
      </c>
      <c r="B41" s="24" t="s">
        <v>30</v>
      </c>
      <c r="C41" s="36">
        <v>0</v>
      </c>
      <c r="D41" s="36">
        <v>6</v>
      </c>
      <c r="E41" s="36"/>
      <c r="F41" s="36">
        <f t="shared" si="1"/>
        <v>6</v>
      </c>
    </row>
    <row r="42" spans="1:6" ht="66" customHeight="1" x14ac:dyDescent="0.25">
      <c r="A42" s="3">
        <v>35</v>
      </c>
      <c r="B42" s="24" t="s">
        <v>41</v>
      </c>
      <c r="C42" s="36">
        <v>0</v>
      </c>
      <c r="D42" s="36">
        <v>122.7</v>
      </c>
      <c r="E42" s="36"/>
      <c r="F42" s="36">
        <f t="shared" si="1"/>
        <v>122.7</v>
      </c>
    </row>
    <row r="43" spans="1:6" ht="64.5" customHeight="1" x14ac:dyDescent="0.25">
      <c r="A43" s="3">
        <v>36</v>
      </c>
      <c r="B43" s="13" t="s">
        <v>28</v>
      </c>
      <c r="C43" s="36">
        <v>1067.7</v>
      </c>
      <c r="D43" s="36">
        <v>276.39999999999998</v>
      </c>
      <c r="E43" s="36">
        <f t="shared" si="0"/>
        <v>25.887421560363393</v>
      </c>
      <c r="F43" s="36">
        <f t="shared" si="1"/>
        <v>-791.30000000000007</v>
      </c>
    </row>
    <row r="44" spans="1:6" ht="19.5" customHeight="1" x14ac:dyDescent="0.25">
      <c r="A44" s="3">
        <v>37</v>
      </c>
      <c r="B44" s="13" t="s">
        <v>12</v>
      </c>
      <c r="C44" s="36">
        <v>54.7</v>
      </c>
      <c r="D44" s="36">
        <v>54.7</v>
      </c>
      <c r="E44" s="36">
        <f t="shared" si="0"/>
        <v>100</v>
      </c>
      <c r="F44" s="36">
        <f t="shared" si="1"/>
        <v>0</v>
      </c>
    </row>
    <row r="45" spans="1:6" s="9" customFormat="1" ht="33" customHeight="1" x14ac:dyDescent="0.2">
      <c r="A45" s="7">
        <v>38</v>
      </c>
      <c r="B45" s="28" t="s">
        <v>43</v>
      </c>
      <c r="C45" s="4">
        <f>C46</f>
        <v>280.2</v>
      </c>
      <c r="D45" s="4">
        <f>D46</f>
        <v>280.2</v>
      </c>
      <c r="E45" s="4">
        <f t="shared" si="0"/>
        <v>100</v>
      </c>
      <c r="F45" s="4">
        <f t="shared" si="1"/>
        <v>0</v>
      </c>
    </row>
    <row r="46" spans="1:6" ht="78.75" customHeight="1" x14ac:dyDescent="0.25">
      <c r="A46" s="3">
        <v>39</v>
      </c>
      <c r="B46" s="13" t="s">
        <v>44</v>
      </c>
      <c r="C46" s="36">
        <v>280.2</v>
      </c>
      <c r="D46" s="36">
        <v>280.2</v>
      </c>
      <c r="E46" s="36">
        <f t="shared" si="0"/>
        <v>100</v>
      </c>
      <c r="F46" s="36">
        <f t="shared" si="1"/>
        <v>0</v>
      </c>
    </row>
    <row r="47" spans="1:6" s="9" customFormat="1" ht="18" customHeight="1" x14ac:dyDescent="0.2">
      <c r="A47" s="7">
        <v>40</v>
      </c>
      <c r="B47" s="17" t="s">
        <v>32</v>
      </c>
      <c r="C47" s="5">
        <f>C48+C50+C49</f>
        <v>3192.2</v>
      </c>
      <c r="D47" s="5">
        <f>D48+D50+D49</f>
        <v>2996.7</v>
      </c>
      <c r="E47" s="4">
        <f t="shared" si="0"/>
        <v>93.875697011465448</v>
      </c>
      <c r="F47" s="4">
        <f t="shared" si="1"/>
        <v>-195.5</v>
      </c>
    </row>
    <row r="48" spans="1:6" ht="31.5" x14ac:dyDescent="0.25">
      <c r="A48" s="3">
        <v>41</v>
      </c>
      <c r="B48" s="24" t="s">
        <v>14</v>
      </c>
      <c r="C48" s="6">
        <v>150</v>
      </c>
      <c r="D48" s="6">
        <v>120</v>
      </c>
      <c r="E48" s="36">
        <f t="shared" si="0"/>
        <v>80</v>
      </c>
      <c r="F48" s="36">
        <f t="shared" si="1"/>
        <v>-30</v>
      </c>
    </row>
    <row r="49" spans="1:13" ht="94.5" customHeight="1" x14ac:dyDescent="0.25">
      <c r="A49" s="3">
        <v>42</v>
      </c>
      <c r="B49" s="24" t="s">
        <v>36</v>
      </c>
      <c r="C49" s="6">
        <v>3005</v>
      </c>
      <c r="D49" s="6">
        <v>2839.5</v>
      </c>
      <c r="E49" s="36">
        <f t="shared" si="0"/>
        <v>94.492512479201324</v>
      </c>
      <c r="F49" s="36">
        <f t="shared" si="1"/>
        <v>-165.5</v>
      </c>
    </row>
    <row r="50" spans="1:13" ht="47.25" customHeight="1" x14ac:dyDescent="0.25">
      <c r="A50" s="3">
        <v>43</v>
      </c>
      <c r="B50" s="24" t="s">
        <v>40</v>
      </c>
      <c r="C50" s="6">
        <v>37.200000000000003</v>
      </c>
      <c r="D50" s="6">
        <v>37.200000000000003</v>
      </c>
      <c r="E50" s="36">
        <f t="shared" si="0"/>
        <v>100</v>
      </c>
      <c r="F50" s="36">
        <f t="shared" si="1"/>
        <v>0</v>
      </c>
    </row>
    <row r="51" spans="1:13" x14ac:dyDescent="0.25">
      <c r="A51" s="20"/>
    </row>
    <row r="52" spans="1:13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2" customFormat="1" hidden="1" x14ac:dyDescent="0.25">
      <c r="A73" s="14"/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2" customFormat="1" hidden="1" x14ac:dyDescent="0.25">
      <c r="A74" s="14"/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hidden="1" x14ac:dyDescent="0.25"/>
    <row r="91" spans="2:13" hidden="1" x14ac:dyDescent="0.25"/>
    <row r="92" spans="2:13" hidden="1" x14ac:dyDescent="0.25"/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s="14" customFormat="1" hidden="1" x14ac:dyDescent="0.25">
      <c r="B107" s="22"/>
      <c r="C107" s="15"/>
      <c r="D107" s="15"/>
      <c r="E107" s="15"/>
      <c r="F107" s="15"/>
      <c r="G107" s="1"/>
      <c r="H107" s="1"/>
      <c r="I107" s="1"/>
      <c r="J107" s="1"/>
      <c r="K107" s="1"/>
      <c r="L107" s="1"/>
      <c r="M107" s="1"/>
    </row>
    <row r="108" spans="2:13" s="14" customFormat="1" hidden="1" x14ac:dyDescent="0.25">
      <c r="B108" s="22"/>
      <c r="C108" s="15"/>
      <c r="D108" s="15"/>
      <c r="E108" s="15"/>
      <c r="F108" s="15"/>
      <c r="G108" s="1"/>
      <c r="H108" s="1"/>
      <c r="I108" s="1"/>
      <c r="J108" s="1"/>
      <c r="K108" s="1"/>
      <c r="L108" s="1"/>
      <c r="M108" s="1"/>
    </row>
    <row r="109" spans="2:13" hidden="1" x14ac:dyDescent="0.25"/>
    <row r="110" spans="2:13" hidden="1" x14ac:dyDescent="0.25"/>
    <row r="111" spans="2:13" x14ac:dyDescent="0.25"/>
    <row r="112" spans="2:13" x14ac:dyDescent="0.25"/>
    <row r="113" spans="2:13" x14ac:dyDescent="0.25"/>
    <row r="114" spans="2:13" x14ac:dyDescent="0.25"/>
    <row r="115" spans="2:13" s="14" customFormat="1" x14ac:dyDescent="0.25">
      <c r="B115" s="22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workbookViewId="0">
      <selection activeCell="D44" sqref="D44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63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65</v>
      </c>
      <c r="D5" s="43" t="s">
        <v>64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35" t="s">
        <v>4</v>
      </c>
      <c r="F7" s="35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8.3000000000000007</v>
      </c>
      <c r="E8" s="4">
        <f>D8/C8*100</f>
        <v>9.8809523809523814</v>
      </c>
      <c r="F8" s="4">
        <f>D8-C8</f>
        <v>-75.7</v>
      </c>
    </row>
    <row r="9" spans="1:13" ht="51.75" customHeight="1" x14ac:dyDescent="0.25">
      <c r="A9" s="3">
        <v>2</v>
      </c>
      <c r="B9" s="24" t="s">
        <v>26</v>
      </c>
      <c r="C9" s="35">
        <v>8</v>
      </c>
      <c r="D9" s="35">
        <v>8.8000000000000007</v>
      </c>
      <c r="E9" s="35">
        <f t="shared" ref="E9:E46" si="0">D9/C9*100</f>
        <v>110.00000000000001</v>
      </c>
      <c r="F9" s="35">
        <f t="shared" ref="F9:F48" si="1">D9-C9</f>
        <v>0.80000000000000071</v>
      </c>
    </row>
    <row r="10" spans="1:13" ht="63.75" customHeight="1" x14ac:dyDescent="0.25">
      <c r="A10" s="3">
        <v>3</v>
      </c>
      <c r="B10" s="24" t="s">
        <v>27</v>
      </c>
      <c r="C10" s="35">
        <v>76</v>
      </c>
      <c r="D10" s="35">
        <v>-0.5</v>
      </c>
      <c r="E10" s="35"/>
      <c r="F10" s="35">
        <f t="shared" si="1"/>
        <v>-76.5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32754.300000000003</v>
      </c>
      <c r="E11" s="4">
        <f t="shared" si="0"/>
        <v>98.140812828840922</v>
      </c>
      <c r="F11" s="4">
        <f t="shared" si="1"/>
        <v>-620.5</v>
      </c>
    </row>
    <row r="12" spans="1:13" ht="81" customHeight="1" x14ac:dyDescent="0.25">
      <c r="A12" s="3">
        <v>5</v>
      </c>
      <c r="B12" s="24" t="s">
        <v>8</v>
      </c>
      <c r="C12" s="35">
        <v>14966.2</v>
      </c>
      <c r="D12" s="35">
        <v>10358.299999999999</v>
      </c>
      <c r="E12" s="35">
        <f t="shared" si="0"/>
        <v>69.211289438868903</v>
      </c>
      <c r="F12" s="35">
        <f t="shared" si="1"/>
        <v>-4607.9000000000015</v>
      </c>
    </row>
    <row r="13" spans="1:13" ht="33.75" customHeight="1" x14ac:dyDescent="0.25">
      <c r="A13" s="3">
        <v>6</v>
      </c>
      <c r="B13" s="24" t="s">
        <v>18</v>
      </c>
      <c r="C13" s="35">
        <v>6210.5</v>
      </c>
      <c r="D13" s="35">
        <v>4203.5</v>
      </c>
      <c r="E13" s="35">
        <f t="shared" si="0"/>
        <v>67.683761371870219</v>
      </c>
      <c r="F13" s="35">
        <f t="shared" si="1"/>
        <v>-2007</v>
      </c>
    </row>
    <row r="14" spans="1:13" ht="98.25" customHeight="1" x14ac:dyDescent="0.25">
      <c r="A14" s="3">
        <v>7</v>
      </c>
      <c r="B14" s="24" t="s">
        <v>29</v>
      </c>
      <c r="C14" s="35">
        <v>0</v>
      </c>
      <c r="D14" s="35">
        <v>4.0999999999999996</v>
      </c>
      <c r="E14" s="35"/>
      <c r="F14" s="35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5">
        <v>414.3</v>
      </c>
      <c r="D15" s="35">
        <v>2099</v>
      </c>
      <c r="E15" s="35" t="s">
        <v>59</v>
      </c>
      <c r="F15" s="35">
        <f t="shared" si="1"/>
        <v>1684.7</v>
      </c>
    </row>
    <row r="16" spans="1:13" ht="96.75" customHeight="1" x14ac:dyDescent="0.25">
      <c r="A16" s="3">
        <v>9</v>
      </c>
      <c r="B16" s="24" t="s">
        <v>36</v>
      </c>
      <c r="C16" s="35">
        <v>4488.5</v>
      </c>
      <c r="D16" s="35">
        <v>4012.4</v>
      </c>
      <c r="E16" s="35">
        <f t="shared" si="0"/>
        <v>89.392892948646534</v>
      </c>
      <c r="F16" s="35">
        <f t="shared" si="1"/>
        <v>-476.09999999999991</v>
      </c>
    </row>
    <row r="17" spans="1:6" ht="31.5" customHeight="1" x14ac:dyDescent="0.25">
      <c r="A17" s="3">
        <v>10</v>
      </c>
      <c r="B17" s="24" t="s">
        <v>11</v>
      </c>
      <c r="C17" s="35">
        <v>1648</v>
      </c>
      <c r="D17" s="35">
        <v>1309.4000000000001</v>
      </c>
      <c r="E17" s="35">
        <f t="shared" si="0"/>
        <v>79.453883495145632</v>
      </c>
      <c r="F17" s="35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5">
        <v>2788</v>
      </c>
      <c r="D18" s="35">
        <v>3382.2</v>
      </c>
      <c r="E18" s="35">
        <f t="shared" si="0"/>
        <v>121.31276901004304</v>
      </c>
      <c r="F18" s="35">
        <f t="shared" si="1"/>
        <v>594.19999999999982</v>
      </c>
    </row>
    <row r="19" spans="1:6" ht="50.25" customHeight="1" x14ac:dyDescent="0.25">
      <c r="A19" s="3">
        <v>12</v>
      </c>
      <c r="B19" s="24" t="s">
        <v>16</v>
      </c>
      <c r="C19" s="35">
        <v>2859.3</v>
      </c>
      <c r="D19" s="35">
        <v>7274.3</v>
      </c>
      <c r="E19" s="35" t="s">
        <v>59</v>
      </c>
      <c r="F19" s="35">
        <f t="shared" si="1"/>
        <v>4415</v>
      </c>
    </row>
    <row r="20" spans="1:6" ht="64.5" customHeight="1" x14ac:dyDescent="0.25">
      <c r="A20" s="3">
        <v>13</v>
      </c>
      <c r="B20" s="24" t="s">
        <v>41</v>
      </c>
      <c r="C20" s="35">
        <v>0</v>
      </c>
      <c r="D20" s="35">
        <v>9.1</v>
      </c>
      <c r="E20" s="35"/>
      <c r="F20" s="35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5">
        <v>0</v>
      </c>
      <c r="D21" s="35">
        <v>15.8</v>
      </c>
      <c r="E21" s="35"/>
      <c r="F21" s="35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5">
        <v>0</v>
      </c>
      <c r="D22" s="35">
        <v>16.7</v>
      </c>
      <c r="E22" s="35"/>
      <c r="F22" s="35">
        <f t="shared" si="1"/>
        <v>16.7</v>
      </c>
    </row>
    <row r="23" spans="1:6" ht="17.25" customHeight="1" x14ac:dyDescent="0.25">
      <c r="A23" s="3">
        <v>16</v>
      </c>
      <c r="B23" s="24" t="s">
        <v>25</v>
      </c>
      <c r="C23" s="35">
        <v>0</v>
      </c>
      <c r="D23" s="35">
        <v>69.5</v>
      </c>
      <c r="E23" s="35"/>
      <c r="F23" s="35">
        <f t="shared" si="1"/>
        <v>69.5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C26+C28</f>
        <v>2372088.6</v>
      </c>
      <c r="D24" s="8">
        <f>D26+D28+D25+D27</f>
        <v>1373930.4</v>
      </c>
      <c r="E24" s="4">
        <f t="shared" si="0"/>
        <v>57.920703299193789</v>
      </c>
      <c r="F24" s="4">
        <f t="shared" si="1"/>
        <v>-998158.20000000019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35"/>
      <c r="F25" s="35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2376112.4</v>
      </c>
      <c r="D26" s="35">
        <v>1376875.4</v>
      </c>
      <c r="E26" s="35">
        <f t="shared" si="0"/>
        <v>57.946560103806533</v>
      </c>
      <c r="F26" s="35">
        <f t="shared" si="1"/>
        <v>-999237</v>
      </c>
    </row>
    <row r="27" spans="1:6" ht="78.75" x14ac:dyDescent="0.25">
      <c r="A27" s="3">
        <v>20</v>
      </c>
      <c r="B27" s="13" t="s">
        <v>55</v>
      </c>
      <c r="C27" s="11">
        <v>0</v>
      </c>
      <c r="D27" s="35">
        <v>1080</v>
      </c>
      <c r="E27" s="35"/>
      <c r="F27" s="35">
        <f t="shared" si="1"/>
        <v>1080</v>
      </c>
    </row>
    <row r="28" spans="1:6" ht="47.25" x14ac:dyDescent="0.25">
      <c r="A28" s="3">
        <v>21</v>
      </c>
      <c r="B28" s="18" t="s">
        <v>10</v>
      </c>
      <c r="C28" s="35">
        <v>-4023.8</v>
      </c>
      <c r="D28" s="35">
        <v>-4023.8</v>
      </c>
      <c r="E28" s="35">
        <f t="shared" si="0"/>
        <v>100</v>
      </c>
      <c r="F28" s="35">
        <f t="shared" si="1"/>
        <v>0</v>
      </c>
    </row>
    <row r="29" spans="1:6" s="9" customFormat="1" ht="51" customHeight="1" x14ac:dyDescent="0.2">
      <c r="A29" s="7">
        <v>22</v>
      </c>
      <c r="B29" s="17" t="s">
        <v>17</v>
      </c>
      <c r="C29" s="4">
        <f>C31</f>
        <v>2041</v>
      </c>
      <c r="D29" s="4">
        <f>D31+D32+D30</f>
        <v>1197</v>
      </c>
      <c r="E29" s="4">
        <f t="shared" si="0"/>
        <v>58.647721705046543</v>
      </c>
      <c r="F29" s="4">
        <f t="shared" si="1"/>
        <v>-844</v>
      </c>
    </row>
    <row r="30" spans="1:6" ht="18.75" customHeight="1" x14ac:dyDescent="0.25">
      <c r="A30" s="3">
        <v>23</v>
      </c>
      <c r="B30" s="24" t="s">
        <v>31</v>
      </c>
      <c r="C30" s="35">
        <v>0</v>
      </c>
      <c r="D30" s="35">
        <v>5.9</v>
      </c>
      <c r="E30" s="35"/>
      <c r="F30" s="35">
        <f t="shared" si="1"/>
        <v>5.9</v>
      </c>
    </row>
    <row r="31" spans="1:6" ht="32.25" customHeight="1" x14ac:dyDescent="0.25">
      <c r="A31" s="3">
        <v>24</v>
      </c>
      <c r="B31" s="13" t="s">
        <v>24</v>
      </c>
      <c r="C31" s="35">
        <v>2041</v>
      </c>
      <c r="D31" s="35">
        <v>1190.5999999999999</v>
      </c>
      <c r="E31" s="35">
        <f t="shared" si="0"/>
        <v>58.334149926506605</v>
      </c>
      <c r="F31" s="35">
        <f t="shared" si="1"/>
        <v>-850.40000000000009</v>
      </c>
    </row>
    <row r="32" spans="1:6" ht="48.75" customHeight="1" x14ac:dyDescent="0.25">
      <c r="A32" s="3">
        <v>25</v>
      </c>
      <c r="B32" s="13" t="s">
        <v>42</v>
      </c>
      <c r="C32" s="35">
        <v>0</v>
      </c>
      <c r="D32" s="35">
        <v>0.5</v>
      </c>
      <c r="E32" s="35"/>
      <c r="F32" s="35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C34+C35+C36</f>
        <v>3600.7</v>
      </c>
      <c r="D33" s="4">
        <f>D34+D35+D36</f>
        <v>3596.8</v>
      </c>
      <c r="E33" s="4">
        <f t="shared" si="0"/>
        <v>99.891687727386341</v>
      </c>
      <c r="F33" s="4">
        <f t="shared" si="1"/>
        <v>-3.8999999999996362</v>
      </c>
    </row>
    <row r="34" spans="1:6" ht="31.5" x14ac:dyDescent="0.25">
      <c r="A34" s="3">
        <v>27</v>
      </c>
      <c r="B34" s="13" t="s">
        <v>11</v>
      </c>
      <c r="C34" s="35">
        <v>148.6</v>
      </c>
      <c r="D34" s="35">
        <v>116.5</v>
      </c>
      <c r="E34" s="35">
        <f t="shared" si="0"/>
        <v>78.398384925975776</v>
      </c>
      <c r="F34" s="35">
        <f t="shared" si="1"/>
        <v>-32.099999999999994</v>
      </c>
    </row>
    <row r="35" spans="1:6" ht="18" customHeight="1" x14ac:dyDescent="0.25">
      <c r="A35" s="3">
        <v>28</v>
      </c>
      <c r="B35" s="13" t="s">
        <v>31</v>
      </c>
      <c r="C35" s="35">
        <v>0.4</v>
      </c>
      <c r="D35" s="35">
        <v>3.8</v>
      </c>
      <c r="E35" s="35" t="s">
        <v>59</v>
      </c>
      <c r="F35" s="35">
        <f t="shared" si="1"/>
        <v>3.4</v>
      </c>
    </row>
    <row r="36" spans="1:6" ht="18.75" customHeight="1" x14ac:dyDescent="0.25">
      <c r="A36" s="3">
        <v>29</v>
      </c>
      <c r="B36" s="13" t="s">
        <v>12</v>
      </c>
      <c r="C36" s="35">
        <v>3451.7</v>
      </c>
      <c r="D36" s="35">
        <v>3476.5</v>
      </c>
      <c r="E36" s="35">
        <f t="shared" si="0"/>
        <v>100.71848654286295</v>
      </c>
      <c r="F36" s="35">
        <f t="shared" si="1"/>
        <v>24.800000000000182</v>
      </c>
    </row>
    <row r="37" spans="1:6" s="9" customFormat="1" ht="31.5" x14ac:dyDescent="0.2">
      <c r="A37" s="7">
        <v>30</v>
      </c>
      <c r="B37" s="17" t="s">
        <v>22</v>
      </c>
      <c r="C37" s="4">
        <f>C38+C39+C41+C42+C40</f>
        <v>13487.300000000001</v>
      </c>
      <c r="D37" s="4">
        <f>D38+D39+D41+D42+D40</f>
        <v>6945.3</v>
      </c>
      <c r="E37" s="4">
        <f t="shared" si="0"/>
        <v>51.495110214794657</v>
      </c>
      <c r="F37" s="4">
        <f t="shared" si="1"/>
        <v>-6542.0000000000009</v>
      </c>
    </row>
    <row r="38" spans="1:6" ht="81" customHeight="1" x14ac:dyDescent="0.25">
      <c r="A38" s="3">
        <v>31</v>
      </c>
      <c r="B38" s="24" t="s">
        <v>13</v>
      </c>
      <c r="C38" s="35">
        <v>139.19999999999999</v>
      </c>
      <c r="D38" s="35">
        <v>72</v>
      </c>
      <c r="E38" s="35">
        <f t="shared" si="0"/>
        <v>51.724137931034484</v>
      </c>
      <c r="F38" s="35">
        <f t="shared" si="1"/>
        <v>-67.199999999999989</v>
      </c>
    </row>
    <row r="39" spans="1:6" ht="79.5" customHeight="1" x14ac:dyDescent="0.25">
      <c r="A39" s="3">
        <v>32</v>
      </c>
      <c r="B39" s="24" t="s">
        <v>23</v>
      </c>
      <c r="C39" s="35">
        <v>11380.4</v>
      </c>
      <c r="D39" s="35">
        <v>6498.6</v>
      </c>
      <c r="E39" s="35">
        <f t="shared" si="0"/>
        <v>57.103441003831158</v>
      </c>
      <c r="F39" s="35">
        <f t="shared" si="1"/>
        <v>-4881.7999999999993</v>
      </c>
    </row>
    <row r="40" spans="1:6" ht="66" customHeight="1" x14ac:dyDescent="0.25">
      <c r="A40" s="3">
        <v>33</v>
      </c>
      <c r="B40" s="24" t="s">
        <v>41</v>
      </c>
      <c r="C40" s="35">
        <v>0</v>
      </c>
      <c r="D40" s="35">
        <v>107.5</v>
      </c>
      <c r="E40" s="35"/>
      <c r="F40" s="35">
        <f t="shared" si="1"/>
        <v>107.5</v>
      </c>
    </row>
    <row r="41" spans="1:6" ht="64.5" customHeight="1" x14ac:dyDescent="0.25">
      <c r="A41" s="3">
        <v>34</v>
      </c>
      <c r="B41" s="13" t="s">
        <v>28</v>
      </c>
      <c r="C41" s="35">
        <v>1067.7</v>
      </c>
      <c r="D41" s="35">
        <v>267.2</v>
      </c>
      <c r="E41" s="35">
        <f t="shared" si="0"/>
        <v>25.025756298585744</v>
      </c>
      <c r="F41" s="35">
        <f t="shared" si="1"/>
        <v>-800.5</v>
      </c>
    </row>
    <row r="42" spans="1:6" ht="19.5" customHeight="1" x14ac:dyDescent="0.25">
      <c r="A42" s="3">
        <v>35</v>
      </c>
      <c r="B42" s="13" t="s">
        <v>12</v>
      </c>
      <c r="C42" s="35">
        <v>900</v>
      </c>
      <c r="D42" s="35">
        <v>0</v>
      </c>
      <c r="E42" s="35"/>
      <c r="F42" s="35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35">
        <v>0</v>
      </c>
      <c r="D44" s="35">
        <v>280.2</v>
      </c>
      <c r="E44" s="35"/>
      <c r="F44" s="35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C46+C48+C47</f>
        <v>1262.5</v>
      </c>
      <c r="D45" s="5">
        <f>D46+D48+D47</f>
        <v>2969.7</v>
      </c>
      <c r="E45" s="4" t="s">
        <v>59</v>
      </c>
      <c r="F45" s="4">
        <f t="shared" si="1"/>
        <v>1707.1999999999998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115</v>
      </c>
      <c r="E46" s="35">
        <f t="shared" si="0"/>
        <v>76.666666666666671</v>
      </c>
      <c r="F46" s="35">
        <f t="shared" si="1"/>
        <v>-35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2817.5</v>
      </c>
      <c r="E47" s="35" t="s">
        <v>59</v>
      </c>
      <c r="F47" s="35">
        <f t="shared" si="1"/>
        <v>1705</v>
      </c>
    </row>
    <row r="48" spans="1:6" ht="47.25" customHeight="1" x14ac:dyDescent="0.25">
      <c r="A48" s="3">
        <v>41</v>
      </c>
      <c r="B48" s="24" t="s">
        <v>40</v>
      </c>
      <c r="C48" s="6">
        <v>0</v>
      </c>
      <c r="D48" s="6">
        <v>37.200000000000003</v>
      </c>
      <c r="E48" s="35"/>
      <c r="F48" s="35">
        <f t="shared" si="1"/>
        <v>37.200000000000003</v>
      </c>
    </row>
    <row r="49" spans="1:13" x14ac:dyDescent="0.25">
      <c r="A49" s="20"/>
    </row>
    <row r="50" spans="1:13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hidden="1" x14ac:dyDescent="0.25"/>
    <row r="89" spans="2:13" hidden="1" x14ac:dyDescent="0.25"/>
    <row r="90" spans="2:13" hidden="1" x14ac:dyDescent="0.25"/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hidden="1" x14ac:dyDescent="0.25"/>
    <row r="108" spans="2:13" hidden="1" x14ac:dyDescent="0.25"/>
    <row r="109" spans="2:13" x14ac:dyDescent="0.25"/>
    <row r="110" spans="2:13" x14ac:dyDescent="0.25"/>
    <row r="111" spans="2:13" x14ac:dyDescent="0.25"/>
    <row r="112" spans="2:13" x14ac:dyDescent="0.25"/>
    <row r="1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46" sqref="F46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60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62</v>
      </c>
      <c r="D5" s="43" t="s">
        <v>61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34" t="s">
        <v>4</v>
      </c>
      <c r="F7" s="3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7.6999999999999993</v>
      </c>
      <c r="E8" s="4">
        <f>D8/C8*100</f>
        <v>9.1666666666666661</v>
      </c>
      <c r="F8" s="4">
        <f>D8-C8</f>
        <v>-76.3</v>
      </c>
    </row>
    <row r="9" spans="1:13" ht="51.75" customHeight="1" x14ac:dyDescent="0.25">
      <c r="A9" s="3">
        <v>2</v>
      </c>
      <c r="B9" s="24" t="s">
        <v>26</v>
      </c>
      <c r="C9" s="34">
        <v>8</v>
      </c>
      <c r="D9" s="34">
        <v>8.1</v>
      </c>
      <c r="E9" s="34">
        <f t="shared" ref="E9:E44" si="0">D9/C9*100</f>
        <v>101.25</v>
      </c>
      <c r="F9" s="34">
        <f t="shared" ref="F9:F46" si="1">D9-C9</f>
        <v>9.9999999999999645E-2</v>
      </c>
    </row>
    <row r="10" spans="1:13" ht="63.75" customHeight="1" x14ac:dyDescent="0.25">
      <c r="A10" s="3">
        <v>3</v>
      </c>
      <c r="B10" s="24" t="s">
        <v>27</v>
      </c>
      <c r="C10" s="34">
        <v>76</v>
      </c>
      <c r="D10" s="34">
        <v>-0.4</v>
      </c>
      <c r="E10" s="34"/>
      <c r="F10" s="34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28691.8</v>
      </c>
      <c r="E11" s="4">
        <f t="shared" si="0"/>
        <v>85.968455241679337</v>
      </c>
      <c r="F11" s="4">
        <f t="shared" si="1"/>
        <v>-4683.0000000000036</v>
      </c>
    </row>
    <row r="12" spans="1:13" ht="81" customHeight="1" x14ac:dyDescent="0.25">
      <c r="A12" s="3">
        <v>5</v>
      </c>
      <c r="B12" s="24" t="s">
        <v>8</v>
      </c>
      <c r="C12" s="34">
        <v>14966.2</v>
      </c>
      <c r="D12" s="34">
        <v>10163.799999999999</v>
      </c>
      <c r="E12" s="34">
        <f t="shared" si="0"/>
        <v>67.911694351271521</v>
      </c>
      <c r="F12" s="34">
        <f t="shared" si="1"/>
        <v>-4802.4000000000015</v>
      </c>
    </row>
    <row r="13" spans="1:13" ht="33.75" customHeight="1" x14ac:dyDescent="0.25">
      <c r="A13" s="3">
        <v>6</v>
      </c>
      <c r="B13" s="24" t="s">
        <v>18</v>
      </c>
      <c r="C13" s="34">
        <v>6210.5</v>
      </c>
      <c r="D13" s="34">
        <v>3796.9</v>
      </c>
      <c r="E13" s="34">
        <f t="shared" si="0"/>
        <v>61.136784477900328</v>
      </c>
      <c r="F13" s="34">
        <f t="shared" si="1"/>
        <v>-2413.6</v>
      </c>
    </row>
    <row r="14" spans="1:13" ht="98.25" customHeight="1" x14ac:dyDescent="0.25">
      <c r="A14" s="3">
        <v>7</v>
      </c>
      <c r="B14" s="24" t="s">
        <v>29</v>
      </c>
      <c r="C14" s="34">
        <v>0</v>
      </c>
      <c r="D14" s="34">
        <v>4.0999999999999996</v>
      </c>
      <c r="E14" s="34"/>
      <c r="F14" s="34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4">
        <v>414.3</v>
      </c>
      <c r="D15" s="34">
        <v>2099</v>
      </c>
      <c r="E15" s="34" t="s">
        <v>59</v>
      </c>
      <c r="F15" s="34">
        <f t="shared" si="1"/>
        <v>1684.7</v>
      </c>
    </row>
    <row r="16" spans="1:13" ht="96.75" customHeight="1" x14ac:dyDescent="0.25">
      <c r="A16" s="3">
        <v>9</v>
      </c>
      <c r="B16" s="24" t="s">
        <v>36</v>
      </c>
      <c r="C16" s="34">
        <v>4488.5</v>
      </c>
      <c r="D16" s="34">
        <v>3608.5</v>
      </c>
      <c r="E16" s="34">
        <f t="shared" si="0"/>
        <v>80.394341093906647</v>
      </c>
      <c r="F16" s="34">
        <f t="shared" si="1"/>
        <v>-880</v>
      </c>
    </row>
    <row r="17" spans="1:6" ht="31.5" customHeight="1" x14ac:dyDescent="0.25">
      <c r="A17" s="3">
        <v>10</v>
      </c>
      <c r="B17" s="24" t="s">
        <v>11</v>
      </c>
      <c r="C17" s="34">
        <v>1648</v>
      </c>
      <c r="D17" s="34">
        <v>1309.4000000000001</v>
      </c>
      <c r="E17" s="34">
        <f t="shared" si="0"/>
        <v>79.453883495145632</v>
      </c>
      <c r="F17" s="34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4">
        <v>2788</v>
      </c>
      <c r="D18" s="34">
        <v>1936.5</v>
      </c>
      <c r="E18" s="34">
        <f t="shared" si="0"/>
        <v>69.458393113342893</v>
      </c>
      <c r="F18" s="34">
        <f t="shared" si="1"/>
        <v>-851.5</v>
      </c>
    </row>
    <row r="19" spans="1:6" ht="50.25" customHeight="1" x14ac:dyDescent="0.25">
      <c r="A19" s="3">
        <v>12</v>
      </c>
      <c r="B19" s="24" t="s">
        <v>16</v>
      </c>
      <c r="C19" s="34">
        <v>2859.3</v>
      </c>
      <c r="D19" s="34">
        <v>5733.1</v>
      </c>
      <c r="E19" s="34" t="s">
        <v>59</v>
      </c>
      <c r="F19" s="34">
        <f t="shared" si="1"/>
        <v>2873.8</v>
      </c>
    </row>
    <row r="20" spans="1:6" ht="64.5" customHeight="1" x14ac:dyDescent="0.25">
      <c r="A20" s="3">
        <v>13</v>
      </c>
      <c r="B20" s="24" t="s">
        <v>41</v>
      </c>
      <c r="C20" s="34">
        <v>0</v>
      </c>
      <c r="D20" s="34">
        <v>9.1</v>
      </c>
      <c r="E20" s="34"/>
      <c r="F20" s="34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4">
        <v>0</v>
      </c>
      <c r="D21" s="34">
        <v>15.8</v>
      </c>
      <c r="E21" s="34"/>
      <c r="F21" s="34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4">
        <v>0</v>
      </c>
      <c r="D22" s="34">
        <v>15.6</v>
      </c>
      <c r="E22" s="34"/>
      <c r="F22" s="34">
        <f t="shared" si="1"/>
        <v>15.6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2315862.3000000003</v>
      </c>
      <c r="D23" s="8">
        <f>D25+D27+D24+D26</f>
        <v>1004037.9</v>
      </c>
      <c r="E23" s="4">
        <f t="shared" si="0"/>
        <v>43.354818634942148</v>
      </c>
      <c r="F23" s="4">
        <f t="shared" si="1"/>
        <v>-1311824.4000000004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4"/>
      <c r="F24" s="34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2319886.1</v>
      </c>
      <c r="D25" s="34">
        <v>1006982.9</v>
      </c>
      <c r="E25" s="34">
        <f t="shared" si="0"/>
        <v>43.40656638272025</v>
      </c>
      <c r="F25" s="34">
        <f t="shared" si="1"/>
        <v>-1312903.2000000002</v>
      </c>
    </row>
    <row r="26" spans="1:6" ht="78.75" x14ac:dyDescent="0.25">
      <c r="A26" s="3">
        <v>19</v>
      </c>
      <c r="B26" s="13" t="s">
        <v>55</v>
      </c>
      <c r="C26" s="11">
        <v>0</v>
      </c>
      <c r="D26" s="34">
        <v>1080</v>
      </c>
      <c r="E26" s="34"/>
      <c r="F26" s="34">
        <f t="shared" si="1"/>
        <v>1080</v>
      </c>
    </row>
    <row r="27" spans="1:6" ht="47.25" x14ac:dyDescent="0.25">
      <c r="A27" s="3">
        <v>20</v>
      </c>
      <c r="B27" s="18" t="s">
        <v>10</v>
      </c>
      <c r="C27" s="34">
        <v>-4023.8</v>
      </c>
      <c r="D27" s="34">
        <v>-4023.8</v>
      </c>
      <c r="E27" s="34">
        <f t="shared" si="0"/>
        <v>100</v>
      </c>
      <c r="F27" s="34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4">
        <v>2041</v>
      </c>
      <c r="D29" s="34">
        <v>850.5</v>
      </c>
      <c r="E29" s="34">
        <f t="shared" si="0"/>
        <v>41.670749632533074</v>
      </c>
      <c r="F29" s="34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4">
        <v>0</v>
      </c>
      <c r="D30" s="34">
        <v>0.5</v>
      </c>
      <c r="E30" s="34"/>
      <c r="F30" s="34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3082.1</v>
      </c>
      <c r="E31" s="4">
        <f t="shared" si="0"/>
        <v>102.3205630436226</v>
      </c>
      <c r="F31" s="4">
        <f t="shared" si="1"/>
        <v>69.900000000000091</v>
      </c>
    </row>
    <row r="32" spans="1:6" ht="31.5" x14ac:dyDescent="0.25">
      <c r="A32" s="3">
        <v>25</v>
      </c>
      <c r="B32" s="13" t="s">
        <v>11</v>
      </c>
      <c r="C32" s="34">
        <v>148.6</v>
      </c>
      <c r="D32" s="34">
        <v>116.3</v>
      </c>
      <c r="E32" s="34">
        <f t="shared" si="0"/>
        <v>78.263795423956921</v>
      </c>
      <c r="F32" s="34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4">
        <v>0.4</v>
      </c>
      <c r="D33" s="34">
        <v>3.8</v>
      </c>
      <c r="E33" s="34" t="s">
        <v>59</v>
      </c>
      <c r="F33" s="34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4">
        <v>2863.2</v>
      </c>
      <c r="D34" s="34">
        <v>2962</v>
      </c>
      <c r="E34" s="34">
        <f t="shared" si="0"/>
        <v>103.45068454875663</v>
      </c>
      <c r="F34" s="34">
        <f t="shared" si="1"/>
        <v>98.800000000000182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6084.5</v>
      </c>
      <c r="E35" s="4">
        <f t="shared" si="0"/>
        <v>45.112809828505327</v>
      </c>
      <c r="F35" s="4">
        <f t="shared" si="1"/>
        <v>-7402.8000000000011</v>
      </c>
    </row>
    <row r="36" spans="1:6" ht="81" customHeight="1" x14ac:dyDescent="0.25">
      <c r="A36" s="3">
        <v>29</v>
      </c>
      <c r="B36" s="24" t="s">
        <v>13</v>
      </c>
      <c r="C36" s="34">
        <v>139.19999999999999</v>
      </c>
      <c r="D36" s="34">
        <v>57.6</v>
      </c>
      <c r="E36" s="34">
        <f t="shared" si="0"/>
        <v>41.379310344827594</v>
      </c>
      <c r="F36" s="34">
        <f t="shared" si="1"/>
        <v>-81.599999999999994</v>
      </c>
    </row>
    <row r="37" spans="1:6" ht="79.5" customHeight="1" x14ac:dyDescent="0.25">
      <c r="A37" s="3">
        <v>30</v>
      </c>
      <c r="B37" s="24" t="s">
        <v>23</v>
      </c>
      <c r="C37" s="34">
        <v>11380.4</v>
      </c>
      <c r="D37" s="34">
        <v>5660.7</v>
      </c>
      <c r="E37" s="34">
        <f t="shared" si="0"/>
        <v>49.740782397806754</v>
      </c>
      <c r="F37" s="34">
        <f t="shared" si="1"/>
        <v>-5719.7</v>
      </c>
    </row>
    <row r="38" spans="1:6" ht="66" customHeight="1" x14ac:dyDescent="0.25">
      <c r="A38" s="3">
        <v>31</v>
      </c>
      <c r="B38" s="24" t="s">
        <v>41</v>
      </c>
      <c r="C38" s="34">
        <v>0</v>
      </c>
      <c r="D38" s="34">
        <v>105.8</v>
      </c>
      <c r="E38" s="34"/>
      <c r="F38" s="34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4">
        <v>1067.7</v>
      </c>
      <c r="D39" s="34">
        <v>260.39999999999998</v>
      </c>
      <c r="E39" s="34">
        <f t="shared" si="0"/>
        <v>24.388873279010955</v>
      </c>
      <c r="F39" s="34">
        <f t="shared" si="1"/>
        <v>-807.30000000000007</v>
      </c>
    </row>
    <row r="40" spans="1:6" ht="19.5" customHeight="1" x14ac:dyDescent="0.25">
      <c r="A40" s="3">
        <v>33</v>
      </c>
      <c r="B40" s="13" t="s">
        <v>12</v>
      </c>
      <c r="C40" s="34">
        <v>900</v>
      </c>
      <c r="D40" s="34">
        <v>0</v>
      </c>
      <c r="E40" s="34"/>
      <c r="F40" s="34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4">
        <v>0</v>
      </c>
      <c r="D42" s="34">
        <v>280.2</v>
      </c>
      <c r="E42" s="4"/>
      <c r="F42" s="34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2930.7</v>
      </c>
      <c r="E43" s="4">
        <f t="shared" si="0"/>
        <v>232.13465346534653</v>
      </c>
      <c r="F43" s="4">
        <f t="shared" si="1"/>
        <v>1668.1999999999998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105</v>
      </c>
      <c r="E44" s="34">
        <f t="shared" si="0"/>
        <v>70</v>
      </c>
      <c r="F44" s="34">
        <f t="shared" si="1"/>
        <v>-45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2788.5</v>
      </c>
      <c r="E45" s="34" t="s">
        <v>59</v>
      </c>
      <c r="F45" s="34">
        <f t="shared" si="1"/>
        <v>1676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4"/>
      <c r="F46" s="34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38" sqref="F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56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58</v>
      </c>
      <c r="D5" s="43" t="s">
        <v>57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6.6999999999999993</v>
      </c>
      <c r="E8" s="4">
        <f>D8/C8*100</f>
        <v>7.9761904761904754</v>
      </c>
      <c r="F8" s="4">
        <f>D8-C8</f>
        <v>-77.3</v>
      </c>
    </row>
    <row r="9" spans="1:13" ht="51.75" customHeight="1" x14ac:dyDescent="0.25">
      <c r="A9" s="3">
        <v>2</v>
      </c>
      <c r="B9" s="24" t="s">
        <v>26</v>
      </c>
      <c r="C9" s="33">
        <v>8</v>
      </c>
      <c r="D9" s="33">
        <v>7.1</v>
      </c>
      <c r="E9" s="33">
        <f t="shared" ref="E9:E44" si="0">D9/C9*100</f>
        <v>88.75</v>
      </c>
      <c r="F9" s="33">
        <f t="shared" ref="F9:F46" si="1">D9-C9</f>
        <v>-0.90000000000000036</v>
      </c>
    </row>
    <row r="10" spans="1:13" ht="63.75" customHeight="1" x14ac:dyDescent="0.25">
      <c r="A10" s="3">
        <v>3</v>
      </c>
      <c r="B10" s="24" t="s">
        <v>27</v>
      </c>
      <c r="C10" s="33">
        <v>76</v>
      </c>
      <c r="D10" s="33">
        <v>-0.4</v>
      </c>
      <c r="E10" s="33"/>
      <c r="F10" s="33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24510.400000000001</v>
      </c>
      <c r="E11" s="4">
        <f t="shared" si="0"/>
        <v>73.439840837997522</v>
      </c>
      <c r="F11" s="4">
        <f t="shared" si="1"/>
        <v>-8864.4000000000015</v>
      </c>
    </row>
    <row r="12" spans="1:13" ht="81" customHeight="1" x14ac:dyDescent="0.25">
      <c r="A12" s="3">
        <v>5</v>
      </c>
      <c r="B12" s="24" t="s">
        <v>8</v>
      </c>
      <c r="C12" s="33">
        <v>14966.2</v>
      </c>
      <c r="D12" s="33">
        <v>7476</v>
      </c>
      <c r="E12" s="33">
        <f t="shared" si="0"/>
        <v>49.95255976801058</v>
      </c>
      <c r="F12" s="33">
        <f t="shared" si="1"/>
        <v>-7490.2000000000007</v>
      </c>
    </row>
    <row r="13" spans="1:13" ht="33.75" customHeight="1" x14ac:dyDescent="0.25">
      <c r="A13" s="3">
        <v>6</v>
      </c>
      <c r="B13" s="24" t="s">
        <v>18</v>
      </c>
      <c r="C13" s="33">
        <v>6210.5</v>
      </c>
      <c r="D13" s="33">
        <v>3160.9</v>
      </c>
      <c r="E13" s="33">
        <f t="shared" si="0"/>
        <v>50.896063118911528</v>
      </c>
      <c r="F13" s="33">
        <f t="shared" si="1"/>
        <v>-3049.6</v>
      </c>
    </row>
    <row r="14" spans="1:13" ht="98.25" customHeight="1" x14ac:dyDescent="0.25">
      <c r="A14" s="3">
        <v>7</v>
      </c>
      <c r="B14" s="24" t="s">
        <v>29</v>
      </c>
      <c r="C14" s="33">
        <v>0</v>
      </c>
      <c r="D14" s="33">
        <v>4.0999999999999996</v>
      </c>
      <c r="E14" s="33"/>
      <c r="F14" s="33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3">
        <v>414.3</v>
      </c>
      <c r="D15" s="33">
        <v>2089</v>
      </c>
      <c r="E15" s="33" t="s">
        <v>59</v>
      </c>
      <c r="F15" s="33">
        <f t="shared" si="1"/>
        <v>1674.7</v>
      </c>
    </row>
    <row r="16" spans="1:13" ht="96.75" customHeight="1" x14ac:dyDescent="0.25">
      <c r="A16" s="3">
        <v>9</v>
      </c>
      <c r="B16" s="24" t="s">
        <v>36</v>
      </c>
      <c r="C16" s="33">
        <v>4488.5</v>
      </c>
      <c r="D16" s="33">
        <v>3088.2</v>
      </c>
      <c r="E16" s="33">
        <f t="shared" si="0"/>
        <v>68.802495265678957</v>
      </c>
      <c r="F16" s="33">
        <f t="shared" si="1"/>
        <v>-1400.3000000000002</v>
      </c>
    </row>
    <row r="17" spans="1:6" ht="31.5" customHeight="1" x14ac:dyDescent="0.25">
      <c r="A17" s="3">
        <v>10</v>
      </c>
      <c r="B17" s="24" t="s">
        <v>11</v>
      </c>
      <c r="C17" s="33">
        <v>1648</v>
      </c>
      <c r="D17" s="33">
        <v>1309.4000000000001</v>
      </c>
      <c r="E17" s="33">
        <f t="shared" si="0"/>
        <v>79.453883495145632</v>
      </c>
      <c r="F17" s="33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3">
        <v>2788</v>
      </c>
      <c r="D18" s="33">
        <v>1809</v>
      </c>
      <c r="E18" s="33">
        <f t="shared" si="0"/>
        <v>64.885222381635572</v>
      </c>
      <c r="F18" s="33">
        <f t="shared" si="1"/>
        <v>-979</v>
      </c>
    </row>
    <row r="19" spans="1:6" ht="50.25" customHeight="1" x14ac:dyDescent="0.25">
      <c r="A19" s="3">
        <v>12</v>
      </c>
      <c r="B19" s="24" t="s">
        <v>16</v>
      </c>
      <c r="C19" s="33">
        <v>2859.3</v>
      </c>
      <c r="D19" s="33">
        <v>5537.7</v>
      </c>
      <c r="E19" s="33" t="s">
        <v>48</v>
      </c>
      <c r="F19" s="33">
        <f t="shared" si="1"/>
        <v>2678.3999999999996</v>
      </c>
    </row>
    <row r="20" spans="1:6" ht="64.5" customHeight="1" x14ac:dyDescent="0.25">
      <c r="A20" s="3">
        <v>13</v>
      </c>
      <c r="B20" s="24" t="s">
        <v>41</v>
      </c>
      <c r="C20" s="33">
        <v>0</v>
      </c>
      <c r="D20" s="33">
        <v>9.1</v>
      </c>
      <c r="E20" s="33"/>
      <c r="F20" s="33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3">
        <v>0</v>
      </c>
      <c r="D21" s="33">
        <v>15.8</v>
      </c>
      <c r="E21" s="33"/>
      <c r="F21" s="33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3">
        <v>0</v>
      </c>
      <c r="D22" s="33">
        <v>11.2</v>
      </c>
      <c r="E22" s="33"/>
      <c r="F22" s="33">
        <f t="shared" si="1"/>
        <v>11.2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2306267</v>
      </c>
      <c r="D23" s="8">
        <f>D25+D27+D24+D26</f>
        <v>847344.7</v>
      </c>
      <c r="E23" s="4">
        <f t="shared" si="0"/>
        <v>36.740962776642945</v>
      </c>
      <c r="F23" s="4">
        <f t="shared" si="1"/>
        <v>-1458922.3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3"/>
      <c r="F24" s="33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2310290.7999999998</v>
      </c>
      <c r="D25" s="33">
        <v>850289.7</v>
      </c>
      <c r="E25" s="33">
        <f t="shared" si="0"/>
        <v>36.804444704536763</v>
      </c>
      <c r="F25" s="33">
        <f t="shared" si="1"/>
        <v>-1460001.0999999999</v>
      </c>
    </row>
    <row r="26" spans="1:6" ht="78.75" x14ac:dyDescent="0.25">
      <c r="A26" s="3">
        <v>19</v>
      </c>
      <c r="B26" s="13" t="s">
        <v>55</v>
      </c>
      <c r="C26" s="11">
        <v>0</v>
      </c>
      <c r="D26" s="33">
        <v>1080</v>
      </c>
      <c r="E26" s="33"/>
      <c r="F26" s="33">
        <f t="shared" si="1"/>
        <v>1080</v>
      </c>
    </row>
    <row r="27" spans="1:6" ht="47.25" x14ac:dyDescent="0.25">
      <c r="A27" s="3">
        <v>20</v>
      </c>
      <c r="B27" s="18" t="s">
        <v>10</v>
      </c>
      <c r="C27" s="33">
        <v>-4023.8</v>
      </c>
      <c r="D27" s="33">
        <v>-4023.8</v>
      </c>
      <c r="E27" s="33">
        <f t="shared" si="0"/>
        <v>100</v>
      </c>
      <c r="F27" s="33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3">
        <v>2041</v>
      </c>
      <c r="D29" s="33">
        <v>850.5</v>
      </c>
      <c r="E29" s="33">
        <f t="shared" si="0"/>
        <v>41.670749632533074</v>
      </c>
      <c r="F29" s="33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3">
        <v>0</v>
      </c>
      <c r="D30" s="33">
        <v>0.5</v>
      </c>
      <c r="E30" s="33"/>
      <c r="F30" s="33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2617.7999999999997</v>
      </c>
      <c r="E31" s="4">
        <f t="shared" si="0"/>
        <v>86.90657990837262</v>
      </c>
      <c r="F31" s="4">
        <f t="shared" si="1"/>
        <v>-394.40000000000009</v>
      </c>
    </row>
    <row r="32" spans="1:6" ht="31.5" x14ac:dyDescent="0.25">
      <c r="A32" s="3">
        <v>25</v>
      </c>
      <c r="B32" s="13" t="s">
        <v>11</v>
      </c>
      <c r="C32" s="33">
        <v>148.6</v>
      </c>
      <c r="D32" s="33">
        <v>116.3</v>
      </c>
      <c r="E32" s="33">
        <f t="shared" si="0"/>
        <v>78.263795423956921</v>
      </c>
      <c r="F32" s="33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3">
        <v>0.4</v>
      </c>
      <c r="D33" s="33">
        <v>3.8</v>
      </c>
      <c r="E33" s="33" t="s">
        <v>59</v>
      </c>
      <c r="F33" s="33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3">
        <v>2863.2</v>
      </c>
      <c r="D34" s="33">
        <v>2497.6999999999998</v>
      </c>
      <c r="E34" s="33">
        <f t="shared" si="0"/>
        <v>87.234562727018712</v>
      </c>
      <c r="F34" s="33">
        <f t="shared" si="1"/>
        <v>-365.5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5386</v>
      </c>
      <c r="E35" s="4">
        <f t="shared" si="0"/>
        <v>39.933863708822372</v>
      </c>
      <c r="F35" s="4">
        <f t="shared" si="1"/>
        <v>-8101.3000000000011</v>
      </c>
    </row>
    <row r="36" spans="1:6" ht="81" customHeight="1" x14ac:dyDescent="0.25">
      <c r="A36" s="3">
        <v>29</v>
      </c>
      <c r="B36" s="24" t="s">
        <v>13</v>
      </c>
      <c r="C36" s="33">
        <v>139.19999999999999</v>
      </c>
      <c r="D36" s="33">
        <v>56</v>
      </c>
      <c r="E36" s="33">
        <f t="shared" si="0"/>
        <v>40.229885057471265</v>
      </c>
      <c r="F36" s="33">
        <f t="shared" si="1"/>
        <v>-83.199999999999989</v>
      </c>
    </row>
    <row r="37" spans="1:6" ht="79.5" customHeight="1" x14ac:dyDescent="0.25">
      <c r="A37" s="3">
        <v>30</v>
      </c>
      <c r="B37" s="24" t="s">
        <v>23</v>
      </c>
      <c r="C37" s="33">
        <v>11380.4</v>
      </c>
      <c r="D37" s="33">
        <v>4866.3999999999996</v>
      </c>
      <c r="E37" s="33">
        <f t="shared" si="0"/>
        <v>42.761238620786614</v>
      </c>
      <c r="F37" s="33">
        <f t="shared" si="1"/>
        <v>-6514</v>
      </c>
    </row>
    <row r="38" spans="1:6" ht="66" customHeight="1" x14ac:dyDescent="0.25">
      <c r="A38" s="3">
        <v>31</v>
      </c>
      <c r="B38" s="24" t="s">
        <v>41</v>
      </c>
      <c r="C38" s="33">
        <v>0</v>
      </c>
      <c r="D38" s="33">
        <v>105.8</v>
      </c>
      <c r="E38" s="33"/>
      <c r="F38" s="33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3">
        <v>1067.7</v>
      </c>
      <c r="D39" s="33">
        <v>357.8</v>
      </c>
      <c r="E39" s="33">
        <f t="shared" si="0"/>
        <v>33.511285941743935</v>
      </c>
      <c r="F39" s="33">
        <f t="shared" si="1"/>
        <v>-709.90000000000009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0</v>
      </c>
      <c r="E40" s="33"/>
      <c r="F40" s="33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3">
        <v>0</v>
      </c>
      <c r="D42" s="33">
        <v>280.2</v>
      </c>
      <c r="E42" s="33"/>
      <c r="F42" s="33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2875.7</v>
      </c>
      <c r="E43" s="4" t="s">
        <v>59</v>
      </c>
      <c r="F43" s="4">
        <f t="shared" si="1"/>
        <v>1613.1999999999998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55</v>
      </c>
      <c r="E44" s="33">
        <f t="shared" si="0"/>
        <v>36.666666666666664</v>
      </c>
      <c r="F44" s="33">
        <f t="shared" si="1"/>
        <v>-95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2783.5</v>
      </c>
      <c r="E45" s="33" t="s">
        <v>59</v>
      </c>
      <c r="F45" s="33">
        <f t="shared" si="1"/>
        <v>1671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3"/>
      <c r="F46" s="33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G42" sqref="G42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52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53</v>
      </c>
      <c r="D5" s="43" t="s">
        <v>54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5.0999999999999996</v>
      </c>
      <c r="E8" s="4">
        <f>D8/C8*100</f>
        <v>6.0714285714285703</v>
      </c>
      <c r="F8" s="4">
        <f>D8-C8</f>
        <v>-78.900000000000006</v>
      </c>
    </row>
    <row r="9" spans="1:13" ht="51.75" customHeight="1" x14ac:dyDescent="0.25">
      <c r="A9" s="3">
        <v>2</v>
      </c>
      <c r="B9" s="24" t="s">
        <v>26</v>
      </c>
      <c r="C9" s="32">
        <v>8</v>
      </c>
      <c r="D9" s="32">
        <v>3.1</v>
      </c>
      <c r="E9" s="32">
        <f t="shared" ref="E9:E46" si="0">D9/C9*100</f>
        <v>38.75</v>
      </c>
      <c r="F9" s="32">
        <f t="shared" ref="F9:F47" si="1">D9-C9</f>
        <v>-4.9000000000000004</v>
      </c>
    </row>
    <row r="10" spans="1:13" ht="63.75" customHeight="1" x14ac:dyDescent="0.25">
      <c r="A10" s="3">
        <v>3</v>
      </c>
      <c r="B10" s="24" t="s">
        <v>27</v>
      </c>
      <c r="C10" s="32">
        <v>76</v>
      </c>
      <c r="D10" s="32">
        <v>2</v>
      </c>
      <c r="E10" s="32">
        <f t="shared" si="0"/>
        <v>2.6315789473684208</v>
      </c>
      <c r="F10" s="32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18745.499999999996</v>
      </c>
      <c r="E11" s="4">
        <f t="shared" si="0"/>
        <v>56.166628713879916</v>
      </c>
      <c r="F11" s="4">
        <f t="shared" si="1"/>
        <v>-14629.300000000007</v>
      </c>
    </row>
    <row r="12" spans="1:13" ht="81" customHeight="1" x14ac:dyDescent="0.25">
      <c r="A12" s="3">
        <v>5</v>
      </c>
      <c r="B12" s="24" t="s">
        <v>8</v>
      </c>
      <c r="C12" s="32">
        <v>14966.2</v>
      </c>
      <c r="D12" s="32">
        <v>5876.6</v>
      </c>
      <c r="E12" s="32">
        <f t="shared" si="0"/>
        <v>39.265812297042672</v>
      </c>
      <c r="F12" s="32">
        <f t="shared" si="1"/>
        <v>-9089.6</v>
      </c>
    </row>
    <row r="13" spans="1:13" ht="33.75" customHeight="1" x14ac:dyDescent="0.25">
      <c r="A13" s="3">
        <v>6</v>
      </c>
      <c r="B13" s="24" t="s">
        <v>18</v>
      </c>
      <c r="C13" s="32">
        <v>6210.5</v>
      </c>
      <c r="D13" s="32">
        <v>2450.8000000000002</v>
      </c>
      <c r="E13" s="32">
        <f t="shared" si="0"/>
        <v>39.462201111021663</v>
      </c>
      <c r="F13" s="32">
        <f t="shared" si="1"/>
        <v>-3759.7</v>
      </c>
    </row>
    <row r="14" spans="1:13" ht="98.25" customHeight="1" x14ac:dyDescent="0.25">
      <c r="A14" s="3">
        <v>7</v>
      </c>
      <c r="B14" s="24" t="s">
        <v>29</v>
      </c>
      <c r="C14" s="32">
        <v>0</v>
      </c>
      <c r="D14" s="32">
        <v>4</v>
      </c>
      <c r="E14" s="32"/>
      <c r="F14" s="32">
        <f t="shared" si="1"/>
        <v>4</v>
      </c>
    </row>
    <row r="15" spans="1:13" ht="47.25" customHeight="1" x14ac:dyDescent="0.25">
      <c r="A15" s="3">
        <v>8</v>
      </c>
      <c r="B15" s="24" t="s">
        <v>15</v>
      </c>
      <c r="C15" s="32">
        <v>414.3</v>
      </c>
      <c r="D15" s="32">
        <v>0</v>
      </c>
      <c r="E15" s="32"/>
      <c r="F15" s="32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2">
        <v>4488.5</v>
      </c>
      <c r="D16" s="32">
        <v>2541.1</v>
      </c>
      <c r="E16" s="32">
        <f t="shared" si="0"/>
        <v>56.613568007129331</v>
      </c>
      <c r="F16" s="32">
        <f t="shared" si="1"/>
        <v>-1947.4</v>
      </c>
    </row>
    <row r="17" spans="1:6" ht="31.5" customHeight="1" x14ac:dyDescent="0.25">
      <c r="A17" s="3">
        <v>10</v>
      </c>
      <c r="B17" s="24" t="s">
        <v>11</v>
      </c>
      <c r="C17" s="32">
        <v>1648</v>
      </c>
      <c r="D17" s="32">
        <v>1203.0999999999999</v>
      </c>
      <c r="E17" s="32">
        <f t="shared" si="0"/>
        <v>73.003640776699015</v>
      </c>
      <c r="F17" s="32">
        <f t="shared" si="1"/>
        <v>-444.90000000000009</v>
      </c>
    </row>
    <row r="18" spans="1:6" ht="81" customHeight="1" x14ac:dyDescent="0.25">
      <c r="A18" s="3">
        <v>11</v>
      </c>
      <c r="B18" s="24" t="s">
        <v>30</v>
      </c>
      <c r="C18" s="32">
        <v>2788</v>
      </c>
      <c r="D18" s="32">
        <v>1656.8</v>
      </c>
      <c r="E18" s="32">
        <f t="shared" si="0"/>
        <v>59.426111908177901</v>
      </c>
      <c r="F18" s="32">
        <f t="shared" si="1"/>
        <v>-1131.2</v>
      </c>
    </row>
    <row r="19" spans="1:6" ht="50.25" customHeight="1" x14ac:dyDescent="0.25">
      <c r="A19" s="3">
        <v>12</v>
      </c>
      <c r="B19" s="24" t="s">
        <v>16</v>
      </c>
      <c r="C19" s="32">
        <v>2859.3</v>
      </c>
      <c r="D19" s="32">
        <v>4875.1000000000004</v>
      </c>
      <c r="E19" s="32">
        <f t="shared" si="0"/>
        <v>170.49977267163291</v>
      </c>
      <c r="F19" s="32">
        <f t="shared" si="1"/>
        <v>2015.8000000000002</v>
      </c>
    </row>
    <row r="20" spans="1:6" ht="64.5" customHeight="1" x14ac:dyDescent="0.25">
      <c r="A20" s="3">
        <v>13</v>
      </c>
      <c r="B20" s="24" t="s">
        <v>41</v>
      </c>
      <c r="C20" s="32">
        <v>0</v>
      </c>
      <c r="D20" s="32">
        <v>9.1</v>
      </c>
      <c r="E20" s="32"/>
      <c r="F20" s="32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2">
        <v>0</v>
      </c>
      <c r="D21" s="32">
        <v>15.8</v>
      </c>
      <c r="E21" s="32"/>
      <c r="F21" s="32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2">
        <v>0</v>
      </c>
      <c r="D22" s="32">
        <v>10.3</v>
      </c>
      <c r="E22" s="32"/>
      <c r="F22" s="32">
        <f t="shared" si="1"/>
        <v>10.3</v>
      </c>
    </row>
    <row r="23" spans="1:6" ht="18.75" customHeight="1" x14ac:dyDescent="0.25">
      <c r="A23" s="3">
        <v>16</v>
      </c>
      <c r="B23" s="24" t="s">
        <v>25</v>
      </c>
      <c r="C23" s="32">
        <v>0</v>
      </c>
      <c r="D23" s="32">
        <v>102.8</v>
      </c>
      <c r="E23" s="32"/>
      <c r="F23" s="32">
        <f t="shared" si="1"/>
        <v>102.8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C26+C28</f>
        <v>2197614.3000000003</v>
      </c>
      <c r="D24" s="8">
        <f>D26+D28+D25+D27</f>
        <v>616298</v>
      </c>
      <c r="E24" s="4">
        <f t="shared" si="0"/>
        <v>28.043956576001527</v>
      </c>
      <c r="F24" s="4">
        <f t="shared" si="1"/>
        <v>-1581316.3000000003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32"/>
      <c r="F25" s="32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2201638.1</v>
      </c>
      <c r="D26" s="32">
        <v>619243</v>
      </c>
      <c r="E26" s="32">
        <f t="shared" si="0"/>
        <v>28.126466379737884</v>
      </c>
      <c r="F26" s="32">
        <f t="shared" si="1"/>
        <v>-1582395.1</v>
      </c>
    </row>
    <row r="27" spans="1:6" ht="78.75" x14ac:dyDescent="0.25">
      <c r="A27" s="3">
        <v>20</v>
      </c>
      <c r="B27" s="13" t="s">
        <v>55</v>
      </c>
      <c r="C27" s="11">
        <v>0</v>
      </c>
      <c r="D27" s="32">
        <v>1080</v>
      </c>
      <c r="E27" s="32"/>
      <c r="F27" s="32">
        <f t="shared" si="1"/>
        <v>1080</v>
      </c>
    </row>
    <row r="28" spans="1:6" ht="47.25" x14ac:dyDescent="0.25">
      <c r="A28" s="3">
        <v>21</v>
      </c>
      <c r="B28" s="18" t="s">
        <v>10</v>
      </c>
      <c r="C28" s="32">
        <v>-4023.8</v>
      </c>
      <c r="D28" s="32">
        <v>-4023.8</v>
      </c>
      <c r="E28" s="32">
        <f t="shared" si="0"/>
        <v>100</v>
      </c>
      <c r="F28" s="32">
        <f t="shared" si="1"/>
        <v>0</v>
      </c>
    </row>
    <row r="29" spans="1:6" s="9" customFormat="1" ht="51" customHeight="1" x14ac:dyDescent="0.2">
      <c r="A29" s="7">
        <v>22</v>
      </c>
      <c r="B29" s="17" t="s">
        <v>17</v>
      </c>
      <c r="C29" s="4">
        <f>C30</f>
        <v>2041</v>
      </c>
      <c r="D29" s="4">
        <f>D30+D31</f>
        <v>680.9</v>
      </c>
      <c r="E29" s="4">
        <f t="shared" si="0"/>
        <v>33.36109750122489</v>
      </c>
      <c r="F29" s="4">
        <f t="shared" si="1"/>
        <v>-1360.1</v>
      </c>
    </row>
    <row r="30" spans="1:6" ht="32.25" customHeight="1" x14ac:dyDescent="0.25">
      <c r="A30" s="3">
        <v>23</v>
      </c>
      <c r="B30" s="13" t="s">
        <v>24</v>
      </c>
      <c r="C30" s="32">
        <v>2041</v>
      </c>
      <c r="D30" s="32">
        <v>680.4</v>
      </c>
      <c r="E30" s="32">
        <f t="shared" si="0"/>
        <v>33.336599706026455</v>
      </c>
      <c r="F30" s="32">
        <f t="shared" si="1"/>
        <v>-1360.6</v>
      </c>
    </row>
    <row r="31" spans="1:6" ht="48.75" customHeight="1" x14ac:dyDescent="0.25">
      <c r="A31" s="3">
        <v>24</v>
      </c>
      <c r="B31" s="13" t="s">
        <v>42</v>
      </c>
      <c r="C31" s="32">
        <v>0</v>
      </c>
      <c r="D31" s="32">
        <v>0.5</v>
      </c>
      <c r="E31" s="32"/>
      <c r="F31" s="32">
        <f t="shared" si="1"/>
        <v>0.5</v>
      </c>
    </row>
    <row r="32" spans="1:6" s="9" customFormat="1" ht="18.75" customHeight="1" x14ac:dyDescent="0.2">
      <c r="A32" s="7">
        <v>25</v>
      </c>
      <c r="B32" s="17" t="s">
        <v>21</v>
      </c>
      <c r="C32" s="4">
        <f>C33+C34+C35</f>
        <v>3012.2</v>
      </c>
      <c r="D32" s="4">
        <f>D33+D34+D35</f>
        <v>120.6</v>
      </c>
      <c r="E32" s="4">
        <f t="shared" si="0"/>
        <v>4.0037182126020854</v>
      </c>
      <c r="F32" s="4">
        <f t="shared" si="1"/>
        <v>-2891.6</v>
      </c>
    </row>
    <row r="33" spans="1:6" ht="31.5" x14ac:dyDescent="0.25">
      <c r="A33" s="3">
        <v>26</v>
      </c>
      <c r="B33" s="13" t="s">
        <v>11</v>
      </c>
      <c r="C33" s="32">
        <v>148.6</v>
      </c>
      <c r="D33" s="32">
        <v>108.5</v>
      </c>
      <c r="E33" s="32">
        <f t="shared" si="0"/>
        <v>73.014804845222073</v>
      </c>
      <c r="F33" s="32">
        <f t="shared" si="1"/>
        <v>-40.099999999999994</v>
      </c>
    </row>
    <row r="34" spans="1:6" ht="18" customHeight="1" x14ac:dyDescent="0.25">
      <c r="A34" s="3">
        <v>27</v>
      </c>
      <c r="B34" s="13" t="s">
        <v>31</v>
      </c>
      <c r="C34" s="32">
        <v>0.4</v>
      </c>
      <c r="D34" s="32">
        <v>3.8</v>
      </c>
      <c r="E34" s="32">
        <f t="shared" si="0"/>
        <v>949.99999999999977</v>
      </c>
      <c r="F34" s="32">
        <f t="shared" si="1"/>
        <v>3.4</v>
      </c>
    </row>
    <row r="35" spans="1:6" ht="18.75" customHeight="1" x14ac:dyDescent="0.25">
      <c r="A35" s="3">
        <v>28</v>
      </c>
      <c r="B35" s="13" t="s">
        <v>12</v>
      </c>
      <c r="C35" s="32">
        <v>2863.2</v>
      </c>
      <c r="D35" s="32">
        <v>8.3000000000000007</v>
      </c>
      <c r="E35" s="32">
        <f t="shared" si="0"/>
        <v>0.28988544286113443</v>
      </c>
      <c r="F35" s="32">
        <f t="shared" si="1"/>
        <v>-2854.8999999999996</v>
      </c>
    </row>
    <row r="36" spans="1:6" s="9" customFormat="1" ht="31.5" x14ac:dyDescent="0.2">
      <c r="A36" s="7">
        <v>29</v>
      </c>
      <c r="B36" s="17" t="s">
        <v>22</v>
      </c>
      <c r="C36" s="4">
        <f>C37+C38+C40+C41+C39</f>
        <v>13487.300000000001</v>
      </c>
      <c r="D36" s="4">
        <f>D37+D38+D40+D41+D39</f>
        <v>4610.9000000000005</v>
      </c>
      <c r="E36" s="4">
        <f t="shared" si="0"/>
        <v>34.186975895842757</v>
      </c>
      <c r="F36" s="4">
        <f t="shared" si="1"/>
        <v>-8876.4000000000015</v>
      </c>
    </row>
    <row r="37" spans="1:6" ht="81" customHeight="1" x14ac:dyDescent="0.25">
      <c r="A37" s="3">
        <v>30</v>
      </c>
      <c r="B37" s="24" t="s">
        <v>13</v>
      </c>
      <c r="C37" s="32">
        <v>139.19999999999999</v>
      </c>
      <c r="D37" s="32">
        <v>44.8</v>
      </c>
      <c r="E37" s="32">
        <f t="shared" si="0"/>
        <v>32.183908045977013</v>
      </c>
      <c r="F37" s="32">
        <f t="shared" si="1"/>
        <v>-94.399999999999991</v>
      </c>
    </row>
    <row r="38" spans="1:6" ht="79.5" customHeight="1" x14ac:dyDescent="0.25">
      <c r="A38" s="3">
        <v>31</v>
      </c>
      <c r="B38" s="24" t="s">
        <v>23</v>
      </c>
      <c r="C38" s="32">
        <v>11380.4</v>
      </c>
      <c r="D38" s="32">
        <v>4210.5</v>
      </c>
      <c r="E38" s="32">
        <f t="shared" si="0"/>
        <v>36.997820814734105</v>
      </c>
      <c r="F38" s="32">
        <f t="shared" si="1"/>
        <v>-7169.9</v>
      </c>
    </row>
    <row r="39" spans="1:6" ht="66" customHeight="1" x14ac:dyDescent="0.25">
      <c r="A39" s="3">
        <v>32</v>
      </c>
      <c r="B39" s="24" t="s">
        <v>41</v>
      </c>
      <c r="C39" s="32">
        <v>0</v>
      </c>
      <c r="D39" s="32">
        <v>105.8</v>
      </c>
      <c r="E39" s="32"/>
      <c r="F39" s="32">
        <f t="shared" si="1"/>
        <v>105.8</v>
      </c>
    </row>
    <row r="40" spans="1:6" ht="64.5" customHeight="1" x14ac:dyDescent="0.25">
      <c r="A40" s="3">
        <v>33</v>
      </c>
      <c r="B40" s="13" t="s">
        <v>28</v>
      </c>
      <c r="C40" s="32">
        <v>1067.7</v>
      </c>
      <c r="D40" s="32">
        <v>249.8</v>
      </c>
      <c r="E40" s="32">
        <f t="shared" si="0"/>
        <v>23.396085042614967</v>
      </c>
      <c r="F40" s="32">
        <f t="shared" si="1"/>
        <v>-817.90000000000009</v>
      </c>
    </row>
    <row r="41" spans="1:6" ht="19.5" customHeight="1" x14ac:dyDescent="0.25">
      <c r="A41" s="3">
        <v>34</v>
      </c>
      <c r="B41" s="13" t="s">
        <v>12</v>
      </c>
      <c r="C41" s="32">
        <v>900</v>
      </c>
      <c r="D41" s="32">
        <v>0</v>
      </c>
      <c r="E41" s="32"/>
      <c r="F41" s="32">
        <f t="shared" si="1"/>
        <v>-900</v>
      </c>
    </row>
    <row r="42" spans="1:6" s="9" customFormat="1" ht="33" customHeight="1" x14ac:dyDescent="0.2">
      <c r="A42" s="7">
        <v>35</v>
      </c>
      <c r="B42" s="28" t="s">
        <v>43</v>
      </c>
      <c r="C42" s="4">
        <f>C43</f>
        <v>0</v>
      </c>
      <c r="D42" s="4">
        <f>D43</f>
        <v>280.2</v>
      </c>
      <c r="E42" s="4"/>
      <c r="F42" s="4">
        <f t="shared" si="1"/>
        <v>280.2</v>
      </c>
    </row>
    <row r="43" spans="1:6" ht="78.75" customHeight="1" x14ac:dyDescent="0.25">
      <c r="A43" s="3">
        <v>36</v>
      </c>
      <c r="B43" s="13" t="s">
        <v>44</v>
      </c>
      <c r="C43" s="32">
        <v>0</v>
      </c>
      <c r="D43" s="32">
        <v>280.2</v>
      </c>
      <c r="E43" s="32"/>
      <c r="F43" s="32">
        <f t="shared" si="1"/>
        <v>280.2</v>
      </c>
    </row>
    <row r="44" spans="1:6" s="9" customFormat="1" ht="18" customHeight="1" x14ac:dyDescent="0.2">
      <c r="A44" s="7">
        <v>37</v>
      </c>
      <c r="B44" s="17" t="s">
        <v>32</v>
      </c>
      <c r="C44" s="5">
        <f>C45+C47+C46</f>
        <v>1262.5</v>
      </c>
      <c r="D44" s="5">
        <f>D45+D47+D46</f>
        <v>799.7</v>
      </c>
      <c r="E44" s="4">
        <f t="shared" si="0"/>
        <v>63.342574257425746</v>
      </c>
      <c r="F44" s="4">
        <f t="shared" si="1"/>
        <v>-462.79999999999995</v>
      </c>
    </row>
    <row r="45" spans="1:6" ht="31.5" x14ac:dyDescent="0.25">
      <c r="A45" s="3">
        <v>38</v>
      </c>
      <c r="B45" s="24" t="s">
        <v>14</v>
      </c>
      <c r="C45" s="6">
        <v>150</v>
      </c>
      <c r="D45" s="6">
        <v>35</v>
      </c>
      <c r="E45" s="32">
        <f t="shared" si="0"/>
        <v>23.333333333333332</v>
      </c>
      <c r="F45" s="32">
        <f t="shared" si="1"/>
        <v>-115</v>
      </c>
    </row>
    <row r="46" spans="1:6" ht="94.5" customHeight="1" x14ac:dyDescent="0.25">
      <c r="A46" s="3">
        <v>39</v>
      </c>
      <c r="B46" s="24" t="s">
        <v>36</v>
      </c>
      <c r="C46" s="6">
        <v>1112.5</v>
      </c>
      <c r="D46" s="6">
        <v>727.5</v>
      </c>
      <c r="E46" s="32">
        <f t="shared" si="0"/>
        <v>65.393258426966298</v>
      </c>
      <c r="F46" s="32">
        <f t="shared" si="1"/>
        <v>-385</v>
      </c>
    </row>
    <row r="47" spans="1:6" ht="47.25" customHeight="1" x14ac:dyDescent="0.25">
      <c r="A47" s="3">
        <v>40</v>
      </c>
      <c r="B47" s="24" t="s">
        <v>40</v>
      </c>
      <c r="C47" s="6">
        <v>0</v>
      </c>
      <c r="D47" s="6">
        <v>37.200000000000003</v>
      </c>
      <c r="E47" s="32"/>
      <c r="F47" s="32">
        <f t="shared" si="1"/>
        <v>37.200000000000003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H3" sqref="H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49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51</v>
      </c>
      <c r="D5" s="43" t="s">
        <v>50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3.4</v>
      </c>
      <c r="E8" s="4">
        <f>D8/C8*100</f>
        <v>4.0476190476190474</v>
      </c>
      <c r="F8" s="4">
        <f>D8-C8</f>
        <v>-80.599999999999994</v>
      </c>
    </row>
    <row r="9" spans="1:13" ht="51.75" customHeight="1" x14ac:dyDescent="0.25">
      <c r="A9" s="3">
        <v>2</v>
      </c>
      <c r="B9" s="24" t="s">
        <v>26</v>
      </c>
      <c r="C9" s="31">
        <v>8</v>
      </c>
      <c r="D9" s="31">
        <v>3</v>
      </c>
      <c r="E9" s="31">
        <f t="shared" ref="E9:E44" si="0">D9/C9*100</f>
        <v>37.5</v>
      </c>
      <c r="F9" s="31">
        <f t="shared" ref="F9:F44" si="1">D9-C9</f>
        <v>-5</v>
      </c>
    </row>
    <row r="10" spans="1:13" ht="63.75" customHeight="1" x14ac:dyDescent="0.25">
      <c r="A10" s="3">
        <v>3</v>
      </c>
      <c r="B10" s="24" t="s">
        <v>27</v>
      </c>
      <c r="C10" s="31">
        <v>76</v>
      </c>
      <c r="D10" s="31">
        <v>0.4</v>
      </c>
      <c r="E10" s="31">
        <f t="shared" si="0"/>
        <v>0.52631578947368418</v>
      </c>
      <c r="F10" s="31">
        <f t="shared" si="1"/>
        <v>-75.599999999999994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13155.8</v>
      </c>
      <c r="E11" s="4">
        <f t="shared" si="0"/>
        <v>39.418363555736654</v>
      </c>
      <c r="F11" s="4">
        <f t="shared" si="1"/>
        <v>-20219.000000000004</v>
      </c>
    </row>
    <row r="12" spans="1:13" ht="81" customHeight="1" x14ac:dyDescent="0.25">
      <c r="A12" s="3">
        <v>5</v>
      </c>
      <c r="B12" s="24" t="s">
        <v>8</v>
      </c>
      <c r="C12" s="31">
        <v>14966.2</v>
      </c>
      <c r="D12" s="31">
        <v>5029.6000000000004</v>
      </c>
      <c r="E12" s="31">
        <f t="shared" si="0"/>
        <v>33.606393072389785</v>
      </c>
      <c r="F12" s="31">
        <f t="shared" si="1"/>
        <v>-9936.6</v>
      </c>
    </row>
    <row r="13" spans="1:13" ht="33.75" customHeight="1" x14ac:dyDescent="0.25">
      <c r="A13" s="3">
        <v>6</v>
      </c>
      <c r="B13" s="24" t="s">
        <v>18</v>
      </c>
      <c r="C13" s="31">
        <v>6210.5</v>
      </c>
      <c r="D13" s="31">
        <v>1909.2</v>
      </c>
      <c r="E13" s="31">
        <f t="shared" si="0"/>
        <v>30.741486192738105</v>
      </c>
      <c r="F13" s="31">
        <f t="shared" si="1"/>
        <v>-4301.3</v>
      </c>
    </row>
    <row r="14" spans="1:13" ht="98.25" customHeight="1" x14ac:dyDescent="0.25">
      <c r="A14" s="3">
        <v>7</v>
      </c>
      <c r="B14" s="24" t="s">
        <v>29</v>
      </c>
      <c r="C14" s="31">
        <v>0</v>
      </c>
      <c r="D14" s="31">
        <v>3.2</v>
      </c>
      <c r="E14" s="31"/>
      <c r="F14" s="31">
        <f t="shared" si="1"/>
        <v>3.2</v>
      </c>
    </row>
    <row r="15" spans="1:13" ht="47.25" customHeight="1" x14ac:dyDescent="0.25">
      <c r="A15" s="3">
        <v>8</v>
      </c>
      <c r="B15" s="24" t="s">
        <v>15</v>
      </c>
      <c r="C15" s="31">
        <v>414.3</v>
      </c>
      <c r="D15" s="31">
        <v>0</v>
      </c>
      <c r="E15" s="31">
        <f t="shared" si="0"/>
        <v>0</v>
      </c>
      <c r="F15" s="31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1">
        <v>4488.5</v>
      </c>
      <c r="D16" s="31">
        <v>2063.5</v>
      </c>
      <c r="E16" s="31">
        <f t="shared" si="0"/>
        <v>45.973042219004121</v>
      </c>
      <c r="F16" s="31">
        <f t="shared" si="1"/>
        <v>-2425</v>
      </c>
    </row>
    <row r="17" spans="1:6" ht="31.5" customHeight="1" x14ac:dyDescent="0.25">
      <c r="A17" s="3">
        <v>10</v>
      </c>
      <c r="B17" s="24" t="s">
        <v>11</v>
      </c>
      <c r="C17" s="31">
        <v>1648</v>
      </c>
      <c r="D17" s="31">
        <v>1033.2</v>
      </c>
      <c r="E17" s="31">
        <f t="shared" si="0"/>
        <v>62.694174757281552</v>
      </c>
      <c r="F17" s="31">
        <f t="shared" si="1"/>
        <v>-614.79999999999995</v>
      </c>
    </row>
    <row r="18" spans="1:6" ht="81" customHeight="1" x14ac:dyDescent="0.25">
      <c r="A18" s="3">
        <v>11</v>
      </c>
      <c r="B18" s="24" t="s">
        <v>30</v>
      </c>
      <c r="C18" s="31">
        <v>2788</v>
      </c>
      <c r="D18" s="31">
        <v>1631.3</v>
      </c>
      <c r="E18" s="31">
        <f t="shared" si="0"/>
        <v>58.511477761836439</v>
      </c>
      <c r="F18" s="31">
        <f t="shared" si="1"/>
        <v>-1156.7</v>
      </c>
    </row>
    <row r="19" spans="1:6" ht="50.25" customHeight="1" x14ac:dyDescent="0.25">
      <c r="A19" s="3">
        <v>12</v>
      </c>
      <c r="B19" s="24" t="s">
        <v>16</v>
      </c>
      <c r="C19" s="31">
        <v>2859.3</v>
      </c>
      <c r="D19" s="31">
        <v>1454.4</v>
      </c>
      <c r="E19" s="31">
        <f t="shared" si="0"/>
        <v>50.865596474661636</v>
      </c>
      <c r="F19" s="31">
        <f t="shared" si="1"/>
        <v>-1404.9</v>
      </c>
    </row>
    <row r="20" spans="1:6" ht="64.5" customHeight="1" x14ac:dyDescent="0.25">
      <c r="A20" s="3">
        <v>13</v>
      </c>
      <c r="B20" s="24" t="s">
        <v>41</v>
      </c>
      <c r="C20" s="31">
        <v>0</v>
      </c>
      <c r="D20" s="31">
        <v>9.1</v>
      </c>
      <c r="E20" s="31"/>
      <c r="F20" s="31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1">
        <v>0</v>
      </c>
      <c r="D21" s="31">
        <v>15.8</v>
      </c>
      <c r="E21" s="31"/>
      <c r="F21" s="31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1">
        <v>0</v>
      </c>
      <c r="D22" s="31">
        <v>6.5</v>
      </c>
      <c r="E22" s="31"/>
      <c r="F22" s="31">
        <f t="shared" si="1"/>
        <v>6.5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C25+C26</f>
        <v>2147825.4000000004</v>
      </c>
      <c r="D23" s="8">
        <f>D25+D26+D24</f>
        <v>515058.2</v>
      </c>
      <c r="E23" s="4">
        <f t="shared" si="0"/>
        <v>23.980450179982039</v>
      </c>
      <c r="F23" s="4">
        <f t="shared" si="1"/>
        <v>-1632767.2000000004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1"/>
      <c r="F24" s="31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2151849.2000000002</v>
      </c>
      <c r="D25" s="31">
        <v>519083.2</v>
      </c>
      <c r="E25" s="31">
        <f t="shared" si="0"/>
        <v>24.122656922241575</v>
      </c>
      <c r="F25" s="31">
        <f t="shared" si="1"/>
        <v>-1632766.0000000002</v>
      </c>
    </row>
    <row r="26" spans="1:6" ht="47.25" x14ac:dyDescent="0.25">
      <c r="A26" s="3">
        <v>19</v>
      </c>
      <c r="B26" s="18" t="s">
        <v>10</v>
      </c>
      <c r="C26" s="31">
        <v>-4023.8</v>
      </c>
      <c r="D26" s="31">
        <v>-4023.8</v>
      </c>
      <c r="E26" s="31">
        <f t="shared" si="0"/>
        <v>100</v>
      </c>
      <c r="F26" s="31">
        <f t="shared" si="1"/>
        <v>0</v>
      </c>
    </row>
    <row r="27" spans="1:6" s="9" customFormat="1" ht="51" customHeight="1" x14ac:dyDescent="0.2">
      <c r="A27" s="7">
        <v>20</v>
      </c>
      <c r="B27" s="17" t="s">
        <v>17</v>
      </c>
      <c r="C27" s="4">
        <f>C28</f>
        <v>2041</v>
      </c>
      <c r="D27" s="4">
        <f>D28+D29</f>
        <v>510.8</v>
      </c>
      <c r="E27" s="4">
        <f t="shared" si="0"/>
        <v>25.026947574718278</v>
      </c>
      <c r="F27" s="4">
        <f t="shared" si="1"/>
        <v>-1530.2</v>
      </c>
    </row>
    <row r="28" spans="1:6" ht="32.25" customHeight="1" x14ac:dyDescent="0.25">
      <c r="A28" s="3">
        <v>21</v>
      </c>
      <c r="B28" s="13" t="s">
        <v>24</v>
      </c>
      <c r="C28" s="31">
        <v>2041</v>
      </c>
      <c r="D28" s="31">
        <v>510.3</v>
      </c>
      <c r="E28" s="31">
        <f t="shared" si="0"/>
        <v>25.002449779519843</v>
      </c>
      <c r="F28" s="31">
        <f t="shared" si="1"/>
        <v>-1530.7</v>
      </c>
    </row>
    <row r="29" spans="1:6" ht="48.75" customHeight="1" x14ac:dyDescent="0.25">
      <c r="A29" s="3">
        <v>22</v>
      </c>
      <c r="B29" s="13" t="s">
        <v>42</v>
      </c>
      <c r="C29" s="31">
        <v>0</v>
      </c>
      <c r="D29" s="31">
        <v>0.5</v>
      </c>
      <c r="E29" s="31"/>
      <c r="F29" s="31">
        <f t="shared" si="1"/>
        <v>0.5</v>
      </c>
    </row>
    <row r="30" spans="1:6" s="9" customFormat="1" ht="18.75" customHeight="1" x14ac:dyDescent="0.2">
      <c r="A30" s="7">
        <v>23</v>
      </c>
      <c r="B30" s="17" t="s">
        <v>21</v>
      </c>
      <c r="C30" s="4">
        <f>C31+C32+C33</f>
        <v>3012.2</v>
      </c>
      <c r="D30" s="4">
        <f>D31+D32+D33</f>
        <v>96.8</v>
      </c>
      <c r="E30" s="4">
        <f t="shared" si="0"/>
        <v>3.2135980346590536</v>
      </c>
      <c r="F30" s="4">
        <f t="shared" si="1"/>
        <v>-2915.3999999999996</v>
      </c>
    </row>
    <row r="31" spans="1:6" ht="31.5" x14ac:dyDescent="0.25">
      <c r="A31" s="3">
        <v>24</v>
      </c>
      <c r="B31" s="13" t="s">
        <v>11</v>
      </c>
      <c r="C31" s="31">
        <v>148.6</v>
      </c>
      <c r="D31" s="31">
        <v>93</v>
      </c>
      <c r="E31" s="31">
        <f t="shared" si="0"/>
        <v>62.584118438761784</v>
      </c>
      <c r="F31" s="31">
        <f t="shared" si="1"/>
        <v>-55.599999999999994</v>
      </c>
    </row>
    <row r="32" spans="1:6" ht="18" customHeight="1" x14ac:dyDescent="0.25">
      <c r="A32" s="3">
        <v>25</v>
      </c>
      <c r="B32" s="13" t="s">
        <v>31</v>
      </c>
      <c r="C32" s="31">
        <v>0.4</v>
      </c>
      <c r="D32" s="31">
        <v>3.8</v>
      </c>
      <c r="E32" s="31">
        <f t="shared" si="0"/>
        <v>949.99999999999977</v>
      </c>
      <c r="F32" s="31">
        <f t="shared" si="1"/>
        <v>3.4</v>
      </c>
    </row>
    <row r="33" spans="1:6" ht="18.75" customHeight="1" x14ac:dyDescent="0.25">
      <c r="A33" s="3">
        <v>26</v>
      </c>
      <c r="B33" s="13" t="s">
        <v>12</v>
      </c>
      <c r="C33" s="31">
        <v>2863.2</v>
      </c>
      <c r="D33" s="31">
        <v>0</v>
      </c>
      <c r="E33" s="31"/>
      <c r="F33" s="31">
        <f t="shared" si="1"/>
        <v>-2863.2</v>
      </c>
    </row>
    <row r="34" spans="1:6" s="9" customFormat="1" ht="31.5" x14ac:dyDescent="0.2">
      <c r="A34" s="7">
        <v>27</v>
      </c>
      <c r="B34" s="17" t="s">
        <v>22</v>
      </c>
      <c r="C34" s="4">
        <f>C35+C36+C38+C39+C37</f>
        <v>13487.300000000001</v>
      </c>
      <c r="D34" s="4">
        <f>D35+D36+D38+D39+D37</f>
        <v>3740.4</v>
      </c>
      <c r="E34" s="4">
        <f t="shared" si="0"/>
        <v>27.732756000088969</v>
      </c>
      <c r="F34" s="4">
        <f t="shared" si="1"/>
        <v>-9746.9000000000015</v>
      </c>
    </row>
    <row r="35" spans="1:6" ht="81" customHeight="1" x14ac:dyDescent="0.25">
      <c r="A35" s="3">
        <v>28</v>
      </c>
      <c r="B35" s="24" t="s">
        <v>13</v>
      </c>
      <c r="C35" s="31">
        <v>139.19999999999999</v>
      </c>
      <c r="D35" s="31">
        <v>40</v>
      </c>
      <c r="E35" s="31">
        <f t="shared" si="0"/>
        <v>28.735632183908049</v>
      </c>
      <c r="F35" s="31">
        <f t="shared" si="1"/>
        <v>-99.199999999999989</v>
      </c>
    </row>
    <row r="36" spans="1:6" ht="79.5" customHeight="1" x14ac:dyDescent="0.25">
      <c r="A36" s="3">
        <v>29</v>
      </c>
      <c r="B36" s="24" t="s">
        <v>23</v>
      </c>
      <c r="C36" s="31">
        <v>11380.4</v>
      </c>
      <c r="D36" s="31">
        <v>3383.3</v>
      </c>
      <c r="E36" s="31">
        <f t="shared" si="0"/>
        <v>29.729183508488283</v>
      </c>
      <c r="F36" s="31">
        <f t="shared" si="1"/>
        <v>-7997.0999999999995</v>
      </c>
    </row>
    <row r="37" spans="1:6" ht="66" customHeight="1" x14ac:dyDescent="0.25">
      <c r="A37" s="3">
        <v>30</v>
      </c>
      <c r="B37" s="24" t="s">
        <v>41</v>
      </c>
      <c r="C37" s="31">
        <v>0</v>
      </c>
      <c r="D37" s="31">
        <v>92.7</v>
      </c>
      <c r="E37" s="31"/>
      <c r="F37" s="31">
        <f t="shared" si="1"/>
        <v>92.7</v>
      </c>
    </row>
    <row r="38" spans="1:6" ht="64.5" customHeight="1" x14ac:dyDescent="0.25">
      <c r="A38" s="3">
        <v>31</v>
      </c>
      <c r="B38" s="13" t="s">
        <v>28</v>
      </c>
      <c r="C38" s="31">
        <v>1067.7</v>
      </c>
      <c r="D38" s="31">
        <v>224.4</v>
      </c>
      <c r="E38" s="31">
        <f t="shared" si="0"/>
        <v>21.017139645967969</v>
      </c>
      <c r="F38" s="31">
        <f t="shared" si="1"/>
        <v>-843.30000000000007</v>
      </c>
    </row>
    <row r="39" spans="1:6" ht="19.5" customHeight="1" x14ac:dyDescent="0.25">
      <c r="A39" s="3">
        <v>32</v>
      </c>
      <c r="B39" s="13" t="s">
        <v>12</v>
      </c>
      <c r="C39" s="31">
        <v>900</v>
      </c>
      <c r="D39" s="31">
        <v>0</v>
      </c>
      <c r="E39" s="31"/>
      <c r="F39" s="31">
        <f t="shared" si="1"/>
        <v>-900</v>
      </c>
    </row>
    <row r="40" spans="1:6" s="9" customFormat="1" ht="33" customHeight="1" x14ac:dyDescent="0.2">
      <c r="A40" s="7">
        <v>33</v>
      </c>
      <c r="B40" s="28" t="s">
        <v>43</v>
      </c>
      <c r="C40" s="4">
        <f>C41</f>
        <v>0</v>
      </c>
      <c r="D40" s="4">
        <f>D41</f>
        <v>280.2</v>
      </c>
      <c r="E40" s="4"/>
      <c r="F40" s="4">
        <f t="shared" si="1"/>
        <v>280.2</v>
      </c>
    </row>
    <row r="41" spans="1:6" ht="78.75" customHeight="1" x14ac:dyDescent="0.25">
      <c r="A41" s="3">
        <v>34</v>
      </c>
      <c r="B41" s="13" t="s">
        <v>44</v>
      </c>
      <c r="C41" s="31">
        <v>0</v>
      </c>
      <c r="D41" s="31">
        <v>280.2</v>
      </c>
      <c r="E41" s="31"/>
      <c r="F41" s="31">
        <f t="shared" si="1"/>
        <v>280.2</v>
      </c>
    </row>
    <row r="42" spans="1:6" s="9" customFormat="1" ht="18" customHeight="1" x14ac:dyDescent="0.2">
      <c r="A42" s="7">
        <v>35</v>
      </c>
      <c r="B42" s="17" t="s">
        <v>32</v>
      </c>
      <c r="C42" s="5">
        <f>C43+C44</f>
        <v>1262.5</v>
      </c>
      <c r="D42" s="5">
        <f>D43+D44</f>
        <v>742.5</v>
      </c>
      <c r="E42" s="4">
        <f t="shared" si="0"/>
        <v>58.811881188118811</v>
      </c>
      <c r="F42" s="4">
        <f t="shared" si="1"/>
        <v>-520</v>
      </c>
    </row>
    <row r="43" spans="1:6" ht="31.5" x14ac:dyDescent="0.25">
      <c r="A43" s="3">
        <v>36</v>
      </c>
      <c r="B43" s="24" t="s">
        <v>14</v>
      </c>
      <c r="C43" s="6">
        <v>150</v>
      </c>
      <c r="D43" s="6">
        <v>25</v>
      </c>
      <c r="E43" s="31">
        <f t="shared" si="0"/>
        <v>16.666666666666664</v>
      </c>
      <c r="F43" s="31">
        <f t="shared" si="1"/>
        <v>-125</v>
      </c>
    </row>
    <row r="44" spans="1:6" ht="94.5" customHeight="1" x14ac:dyDescent="0.25">
      <c r="A44" s="3">
        <v>37</v>
      </c>
      <c r="B44" s="24" t="s">
        <v>36</v>
      </c>
      <c r="C44" s="6">
        <v>1112.5</v>
      </c>
      <c r="D44" s="6">
        <v>717.5</v>
      </c>
      <c r="E44" s="31">
        <f t="shared" si="0"/>
        <v>64.49438202247191</v>
      </c>
      <c r="F44" s="31">
        <f t="shared" si="1"/>
        <v>-395</v>
      </c>
    </row>
    <row r="45" spans="1:6" x14ac:dyDescent="0.25">
      <c r="A45" s="20"/>
    </row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hidden="1" x14ac:dyDescent="0.25"/>
    <row r="85" spans="2:13" hidden="1" x14ac:dyDescent="0.25"/>
    <row r="86" spans="2:13" hidden="1" x14ac:dyDescent="0.25"/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hidden="1" x14ac:dyDescent="0.25"/>
    <row r="104" spans="2:13" hidden="1" x14ac:dyDescent="0.25"/>
    <row r="105" spans="2:13" x14ac:dyDescent="0.25"/>
    <row r="106" spans="2:13" x14ac:dyDescent="0.25"/>
    <row r="107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D13" sqref="D1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45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47</v>
      </c>
      <c r="D5" s="43" t="s">
        <v>46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2.7</v>
      </c>
      <c r="E8" s="4">
        <f>D8/C8*100</f>
        <v>3.2142857142857149</v>
      </c>
      <c r="F8" s="4">
        <f>D8-C8</f>
        <v>-81.3</v>
      </c>
    </row>
    <row r="9" spans="1:13" ht="51.75" customHeight="1" x14ac:dyDescent="0.25">
      <c r="A9" s="3">
        <v>2</v>
      </c>
      <c r="B9" s="24" t="s">
        <v>26</v>
      </c>
      <c r="C9" s="27">
        <v>8</v>
      </c>
      <c r="D9" s="27">
        <v>3</v>
      </c>
      <c r="E9" s="27">
        <f t="shared" ref="E9:E47" si="0">D9/C9*100</f>
        <v>37.5</v>
      </c>
      <c r="F9" s="27">
        <f t="shared" ref="F9:F47" si="1">D9-C9</f>
        <v>-5</v>
      </c>
    </row>
    <row r="10" spans="1:13" ht="63.75" customHeight="1" x14ac:dyDescent="0.25">
      <c r="A10" s="3">
        <v>3</v>
      </c>
      <c r="B10" s="24" t="s">
        <v>27</v>
      </c>
      <c r="C10" s="27">
        <v>76</v>
      </c>
      <c r="D10" s="27">
        <v>-0.3</v>
      </c>
      <c r="E10" s="27"/>
      <c r="F10" s="27">
        <f t="shared" si="1"/>
        <v>-76.3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9293.6999999999989</v>
      </c>
      <c r="E11" s="4">
        <f t="shared" si="0"/>
        <v>27.846459004997776</v>
      </c>
      <c r="F11" s="4">
        <f t="shared" si="1"/>
        <v>-24081.100000000006</v>
      </c>
    </row>
    <row r="12" spans="1:13" ht="81" customHeight="1" x14ac:dyDescent="0.25">
      <c r="A12" s="3">
        <v>5</v>
      </c>
      <c r="B12" s="24" t="s">
        <v>8</v>
      </c>
      <c r="C12" s="27">
        <v>14966.2</v>
      </c>
      <c r="D12" s="27">
        <v>3495.8</v>
      </c>
      <c r="E12" s="27">
        <f t="shared" si="0"/>
        <v>23.357966618112812</v>
      </c>
      <c r="F12" s="27">
        <f t="shared" si="1"/>
        <v>-11470.400000000001</v>
      </c>
    </row>
    <row r="13" spans="1:13" ht="33.75" customHeight="1" x14ac:dyDescent="0.25">
      <c r="A13" s="3">
        <v>6</v>
      </c>
      <c r="B13" s="24" t="s">
        <v>18</v>
      </c>
      <c r="C13" s="27">
        <v>6210.5</v>
      </c>
      <c r="D13" s="27">
        <v>1026.3</v>
      </c>
      <c r="E13" s="27">
        <f t="shared" si="0"/>
        <v>16.525239513726753</v>
      </c>
      <c r="F13" s="27">
        <f t="shared" si="1"/>
        <v>-5184.2</v>
      </c>
    </row>
    <row r="14" spans="1:13" ht="98.25" customHeight="1" x14ac:dyDescent="0.25">
      <c r="A14" s="3">
        <v>7</v>
      </c>
      <c r="B14" s="24" t="s">
        <v>29</v>
      </c>
      <c r="C14" s="27">
        <v>0</v>
      </c>
      <c r="D14" s="27">
        <v>2.5</v>
      </c>
      <c r="E14" s="27"/>
      <c r="F14" s="27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7">
        <v>414.3</v>
      </c>
      <c r="D15" s="27">
        <v>0</v>
      </c>
      <c r="E15" s="27"/>
      <c r="F15" s="27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7">
        <v>4488.5</v>
      </c>
      <c r="D16" s="27">
        <v>1567.5</v>
      </c>
      <c r="E16" s="27">
        <f t="shared" si="0"/>
        <v>34.922579926478782</v>
      </c>
      <c r="F16" s="27">
        <f t="shared" si="1"/>
        <v>-2921</v>
      </c>
    </row>
    <row r="17" spans="1:6" ht="31.5" customHeight="1" x14ac:dyDescent="0.25">
      <c r="A17" s="3">
        <v>10</v>
      </c>
      <c r="B17" s="24" t="s">
        <v>11</v>
      </c>
      <c r="C17" s="27">
        <v>1648</v>
      </c>
      <c r="D17" s="27">
        <v>786.8</v>
      </c>
      <c r="E17" s="27">
        <f t="shared" si="0"/>
        <v>47.742718446601941</v>
      </c>
      <c r="F17" s="27">
        <f t="shared" si="1"/>
        <v>-861.2</v>
      </c>
    </row>
    <row r="18" spans="1:6" ht="81" customHeight="1" x14ac:dyDescent="0.25">
      <c r="A18" s="3">
        <v>11</v>
      </c>
      <c r="B18" s="24" t="s">
        <v>30</v>
      </c>
      <c r="C18" s="27">
        <v>2788</v>
      </c>
      <c r="D18" s="27">
        <v>1147.7</v>
      </c>
      <c r="E18" s="27">
        <f t="shared" si="0"/>
        <v>41.165710186513635</v>
      </c>
      <c r="F18" s="27">
        <f t="shared" si="1"/>
        <v>-1640.3</v>
      </c>
    </row>
    <row r="19" spans="1:6" ht="50.25" customHeight="1" x14ac:dyDescent="0.25">
      <c r="A19" s="3">
        <v>12</v>
      </c>
      <c r="B19" s="24" t="s">
        <v>16</v>
      </c>
      <c r="C19" s="27">
        <v>2859.3</v>
      </c>
      <c r="D19" s="27">
        <v>1235.4000000000001</v>
      </c>
      <c r="E19" s="27">
        <f t="shared" si="0"/>
        <v>43.206379183716294</v>
      </c>
      <c r="F19" s="27">
        <f t="shared" si="1"/>
        <v>-1623.9</v>
      </c>
    </row>
    <row r="20" spans="1:6" ht="64.5" customHeight="1" x14ac:dyDescent="0.25">
      <c r="A20" s="3">
        <v>13</v>
      </c>
      <c r="B20" s="24" t="s">
        <v>41</v>
      </c>
      <c r="C20" s="27">
        <v>0</v>
      </c>
      <c r="D20" s="27">
        <v>9.1</v>
      </c>
      <c r="E20" s="27"/>
      <c r="F20" s="27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7">
        <v>0</v>
      </c>
      <c r="D21" s="27">
        <v>15.8</v>
      </c>
      <c r="E21" s="27"/>
      <c r="F21" s="27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7">
        <v>0</v>
      </c>
      <c r="D22" s="27">
        <v>6.5</v>
      </c>
      <c r="E22" s="27"/>
      <c r="F22" s="27">
        <f t="shared" si="1"/>
        <v>6.5</v>
      </c>
    </row>
    <row r="23" spans="1:6" ht="18.75" customHeight="1" x14ac:dyDescent="0.25">
      <c r="A23" s="3">
        <v>16</v>
      </c>
      <c r="B23" s="24" t="s">
        <v>25</v>
      </c>
      <c r="C23" s="27">
        <v>0</v>
      </c>
      <c r="D23" s="27">
        <v>0.3</v>
      </c>
      <c r="E23" s="27"/>
      <c r="F23" s="27">
        <f t="shared" si="1"/>
        <v>0.3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C26+C27</f>
        <v>1834704.5</v>
      </c>
      <c r="D24" s="8">
        <f>D26+D27+D25</f>
        <v>323777.09999999998</v>
      </c>
      <c r="E24" s="4">
        <f t="shared" si="0"/>
        <v>17.647370462109837</v>
      </c>
      <c r="F24" s="4">
        <f t="shared" si="1"/>
        <v>-1510927.4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27"/>
      <c r="F25" s="27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1838728.3</v>
      </c>
      <c r="D26" s="27">
        <v>327802.09999999998</v>
      </c>
      <c r="E26" s="27">
        <f t="shared" si="0"/>
        <v>17.827652949051796</v>
      </c>
      <c r="F26" s="27">
        <f t="shared" si="1"/>
        <v>-1510926.2000000002</v>
      </c>
    </row>
    <row r="27" spans="1:6" ht="47.25" x14ac:dyDescent="0.25">
      <c r="A27" s="3">
        <v>20</v>
      </c>
      <c r="B27" s="18" t="s">
        <v>10</v>
      </c>
      <c r="C27" s="27">
        <v>-4023.8</v>
      </c>
      <c r="D27" s="27">
        <v>-4023.8</v>
      </c>
      <c r="E27" s="27">
        <f t="shared" si="0"/>
        <v>100</v>
      </c>
      <c r="F27" s="27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340.7</v>
      </c>
      <c r="E28" s="4">
        <f t="shared" si="0"/>
        <v>16.692797648211659</v>
      </c>
      <c r="F28" s="4">
        <f t="shared" si="1"/>
        <v>-1700.3</v>
      </c>
    </row>
    <row r="29" spans="1:6" ht="32.25" customHeight="1" x14ac:dyDescent="0.25">
      <c r="A29" s="3">
        <v>22</v>
      </c>
      <c r="B29" s="13" t="s">
        <v>24</v>
      </c>
      <c r="C29" s="27">
        <v>2041</v>
      </c>
      <c r="D29" s="27">
        <v>340.2</v>
      </c>
      <c r="E29" s="27">
        <f t="shared" si="0"/>
        <v>16.668299853013227</v>
      </c>
      <c r="F29" s="27">
        <f t="shared" si="1"/>
        <v>-1700.8</v>
      </c>
    </row>
    <row r="30" spans="1:6" ht="48.75" customHeight="1" x14ac:dyDescent="0.25">
      <c r="A30" s="3">
        <v>23</v>
      </c>
      <c r="B30" s="13" t="s">
        <v>42</v>
      </c>
      <c r="C30" s="27">
        <v>0</v>
      </c>
      <c r="D30" s="27">
        <v>0.5</v>
      </c>
      <c r="E30" s="27"/>
      <c r="F30" s="27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C32+C33+C35</f>
        <v>3012.2</v>
      </c>
      <c r="D31" s="4">
        <f>D32+D33+D35+D34</f>
        <v>50.7</v>
      </c>
      <c r="E31" s="4">
        <f t="shared" si="0"/>
        <v>1.6831551689794837</v>
      </c>
      <c r="F31" s="4">
        <f t="shared" si="1"/>
        <v>-2961.5</v>
      </c>
    </row>
    <row r="32" spans="1:6" ht="31.5" x14ac:dyDescent="0.25">
      <c r="A32" s="3">
        <v>25</v>
      </c>
      <c r="B32" s="13" t="s">
        <v>11</v>
      </c>
      <c r="C32" s="27">
        <v>148.6</v>
      </c>
      <c r="D32" s="27">
        <v>46.7</v>
      </c>
      <c r="E32" s="27">
        <f t="shared" si="0"/>
        <v>31.426648721399737</v>
      </c>
      <c r="F32" s="27">
        <f t="shared" si="1"/>
        <v>-101.89999999999999</v>
      </c>
    </row>
    <row r="33" spans="1:6" ht="18" customHeight="1" x14ac:dyDescent="0.25">
      <c r="A33" s="3">
        <v>26</v>
      </c>
      <c r="B33" s="13" t="s">
        <v>31</v>
      </c>
      <c r="C33" s="27">
        <v>0.4</v>
      </c>
      <c r="D33" s="27">
        <v>3.8</v>
      </c>
      <c r="E33" s="27" t="s">
        <v>48</v>
      </c>
      <c r="F33" s="27">
        <f t="shared" si="1"/>
        <v>3.4</v>
      </c>
    </row>
    <row r="34" spans="1:6" ht="18" customHeight="1" x14ac:dyDescent="0.25">
      <c r="A34" s="3">
        <v>27</v>
      </c>
      <c r="B34" s="13" t="s">
        <v>25</v>
      </c>
      <c r="C34" s="27">
        <v>0</v>
      </c>
      <c r="D34" s="27">
        <v>0.2</v>
      </c>
      <c r="E34" s="27"/>
      <c r="F34" s="27">
        <f t="shared" si="1"/>
        <v>0.2</v>
      </c>
    </row>
    <row r="35" spans="1:6" ht="18.75" customHeight="1" x14ac:dyDescent="0.25">
      <c r="A35" s="3">
        <v>28</v>
      </c>
      <c r="B35" s="13" t="s">
        <v>12</v>
      </c>
      <c r="C35" s="27">
        <v>2863.2</v>
      </c>
      <c r="D35" s="27">
        <v>0</v>
      </c>
      <c r="E35" s="27"/>
      <c r="F35" s="27">
        <f t="shared" si="1"/>
        <v>-2863.2</v>
      </c>
    </row>
    <row r="36" spans="1:6" s="9" customFormat="1" ht="31.5" x14ac:dyDescent="0.2">
      <c r="A36" s="7">
        <v>29</v>
      </c>
      <c r="B36" s="17" t="s">
        <v>22</v>
      </c>
      <c r="C36" s="4">
        <f>C37+C38+C40+C42+C39</f>
        <v>13487.300000000001</v>
      </c>
      <c r="D36" s="4">
        <f>D37+D38+D40+D42+D39+D41</f>
        <v>2773.2000000000003</v>
      </c>
      <c r="E36" s="4">
        <f t="shared" si="0"/>
        <v>20.561565324416303</v>
      </c>
      <c r="F36" s="4">
        <f t="shared" si="1"/>
        <v>-10714.1</v>
      </c>
    </row>
    <row r="37" spans="1:6" ht="81" customHeight="1" x14ac:dyDescent="0.25">
      <c r="A37" s="3">
        <v>30</v>
      </c>
      <c r="B37" s="24" t="s">
        <v>13</v>
      </c>
      <c r="C37" s="27">
        <v>139.19999999999999</v>
      </c>
      <c r="D37" s="27">
        <v>24</v>
      </c>
      <c r="E37" s="27">
        <f t="shared" si="0"/>
        <v>17.241379310344829</v>
      </c>
      <c r="F37" s="27">
        <f t="shared" si="1"/>
        <v>-115.19999999999999</v>
      </c>
    </row>
    <row r="38" spans="1:6" ht="79.5" customHeight="1" x14ac:dyDescent="0.25">
      <c r="A38" s="3">
        <v>31</v>
      </c>
      <c r="B38" s="24" t="s">
        <v>23</v>
      </c>
      <c r="C38" s="27">
        <v>11380.4</v>
      </c>
      <c r="D38" s="27">
        <v>2472.1</v>
      </c>
      <c r="E38" s="27">
        <f t="shared" si="0"/>
        <v>21.722435063793892</v>
      </c>
      <c r="F38" s="27">
        <f t="shared" si="1"/>
        <v>-8908.2999999999993</v>
      </c>
    </row>
    <row r="39" spans="1:6" ht="66" customHeight="1" x14ac:dyDescent="0.25">
      <c r="A39" s="3">
        <v>32</v>
      </c>
      <c r="B39" s="24" t="s">
        <v>41</v>
      </c>
      <c r="C39" s="27">
        <v>0</v>
      </c>
      <c r="D39" s="27">
        <v>65.8</v>
      </c>
      <c r="E39" s="27"/>
      <c r="F39" s="27">
        <f t="shared" si="1"/>
        <v>65.8</v>
      </c>
    </row>
    <row r="40" spans="1:6" ht="64.5" customHeight="1" x14ac:dyDescent="0.25">
      <c r="A40" s="3">
        <v>33</v>
      </c>
      <c r="B40" s="13" t="s">
        <v>28</v>
      </c>
      <c r="C40" s="27">
        <v>1067.7</v>
      </c>
      <c r="D40" s="27">
        <v>210.3</v>
      </c>
      <c r="E40" s="27">
        <f t="shared" si="0"/>
        <v>19.696543973026131</v>
      </c>
      <c r="F40" s="27">
        <f t="shared" si="1"/>
        <v>-857.40000000000009</v>
      </c>
    </row>
    <row r="41" spans="1:6" ht="19.5" customHeight="1" x14ac:dyDescent="0.25">
      <c r="A41" s="3">
        <v>34</v>
      </c>
      <c r="B41" s="13" t="s">
        <v>25</v>
      </c>
      <c r="C41" s="27">
        <v>0</v>
      </c>
      <c r="D41" s="27">
        <v>1</v>
      </c>
      <c r="E41" s="27"/>
      <c r="F41" s="27">
        <f t="shared" si="1"/>
        <v>1</v>
      </c>
    </row>
    <row r="42" spans="1:6" ht="19.5" customHeight="1" x14ac:dyDescent="0.25">
      <c r="A42" s="3">
        <v>35</v>
      </c>
      <c r="B42" s="13" t="s">
        <v>12</v>
      </c>
      <c r="C42" s="27">
        <v>900</v>
      </c>
      <c r="D42" s="27">
        <v>0</v>
      </c>
      <c r="E42" s="27"/>
      <c r="F42" s="27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27">
        <v>0</v>
      </c>
      <c r="D44" s="27">
        <v>280.2</v>
      </c>
      <c r="E44" s="27"/>
      <c r="F44" s="27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C46+C47</f>
        <v>1262.5</v>
      </c>
      <c r="D45" s="5">
        <f>D46+D47</f>
        <v>481.5</v>
      </c>
      <c r="E45" s="4">
        <f t="shared" si="0"/>
        <v>38.138613861386141</v>
      </c>
      <c r="F45" s="4">
        <f t="shared" si="1"/>
        <v>-781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20</v>
      </c>
      <c r="E46" s="27">
        <f t="shared" si="0"/>
        <v>13.333333333333334</v>
      </c>
      <c r="F46" s="27">
        <f t="shared" si="1"/>
        <v>-130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461.5</v>
      </c>
      <c r="E47" s="27">
        <f t="shared" si="0"/>
        <v>41.483146067415731</v>
      </c>
      <c r="F47" s="27">
        <f t="shared" si="1"/>
        <v>-651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workbookViewId="0">
      <selection activeCell="F31" sqref="F31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8" t="s">
        <v>37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9" t="s">
        <v>0</v>
      </c>
      <c r="B5" s="40" t="s">
        <v>1</v>
      </c>
      <c r="C5" s="43" t="s">
        <v>39</v>
      </c>
      <c r="D5" s="43" t="s">
        <v>38</v>
      </c>
      <c r="E5" s="43"/>
      <c r="F5" s="43"/>
    </row>
    <row r="6" spans="1:13" ht="36" customHeight="1" x14ac:dyDescent="0.25">
      <c r="A6" s="39"/>
      <c r="B6" s="41"/>
      <c r="C6" s="43"/>
      <c r="D6" s="43" t="s">
        <v>2</v>
      </c>
      <c r="E6" s="43" t="s">
        <v>3</v>
      </c>
      <c r="F6" s="43"/>
    </row>
    <row r="7" spans="1:13" ht="21" customHeight="1" x14ac:dyDescent="0.25">
      <c r="A7" s="39"/>
      <c r="B7" s="42"/>
      <c r="C7" s="43"/>
      <c r="D7" s="43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</v>
      </c>
      <c r="E8" s="4">
        <f>D8/C8*100</f>
        <v>7.1428571428571423</v>
      </c>
      <c r="F8" s="4">
        <f>D8-C8</f>
        <v>-78</v>
      </c>
    </row>
    <row r="9" spans="1:13" ht="51.75" customHeight="1" x14ac:dyDescent="0.25">
      <c r="A9" s="3">
        <v>2</v>
      </c>
      <c r="B9" s="24" t="s">
        <v>26</v>
      </c>
      <c r="C9" s="26">
        <v>8</v>
      </c>
      <c r="D9" s="26">
        <v>1</v>
      </c>
      <c r="E9" s="26">
        <f t="shared" ref="E9:E43" si="0">D9/C9*100</f>
        <v>12.5</v>
      </c>
      <c r="F9" s="26">
        <f t="shared" ref="F9:F43" si="1">D9-C9</f>
        <v>-7</v>
      </c>
    </row>
    <row r="10" spans="1:13" ht="63.75" customHeight="1" x14ac:dyDescent="0.25">
      <c r="A10" s="3">
        <v>3</v>
      </c>
      <c r="B10" s="24" t="s">
        <v>27</v>
      </c>
      <c r="C10" s="26">
        <v>76</v>
      </c>
      <c r="D10" s="26">
        <v>5</v>
      </c>
      <c r="E10" s="26">
        <f t="shared" si="0"/>
        <v>6.5789473684210522</v>
      </c>
      <c r="F10" s="26">
        <f t="shared" si="1"/>
        <v>-71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33374.699999999997</v>
      </c>
      <c r="D11" s="4">
        <f>D12+D13+D14+D15+D16+D17+D18+D19+D22+D20+D21</f>
        <v>6354.7000000000007</v>
      </c>
      <c r="E11" s="4">
        <f t="shared" si="0"/>
        <v>19.040470775767275</v>
      </c>
      <c r="F11" s="4">
        <f t="shared" si="1"/>
        <v>-27019.999999999996</v>
      </c>
    </row>
    <row r="12" spans="1:13" ht="81" customHeight="1" x14ac:dyDescent="0.25">
      <c r="A12" s="3">
        <v>5</v>
      </c>
      <c r="B12" s="24" t="s">
        <v>8</v>
      </c>
      <c r="C12" s="26">
        <v>14966.1</v>
      </c>
      <c r="D12" s="26">
        <v>2130.4</v>
      </c>
      <c r="E12" s="26">
        <f t="shared" si="0"/>
        <v>14.234837399188836</v>
      </c>
      <c r="F12" s="26">
        <f t="shared" si="1"/>
        <v>-12835.7</v>
      </c>
    </row>
    <row r="13" spans="1:13" ht="33.75" customHeight="1" x14ac:dyDescent="0.25">
      <c r="A13" s="3">
        <v>6</v>
      </c>
      <c r="B13" s="24" t="s">
        <v>18</v>
      </c>
      <c r="C13" s="26">
        <v>6210.5</v>
      </c>
      <c r="D13" s="26">
        <v>672.3</v>
      </c>
      <c r="E13" s="26">
        <f t="shared" si="0"/>
        <v>10.825215361082039</v>
      </c>
      <c r="F13" s="26">
        <f t="shared" si="1"/>
        <v>-5538.2</v>
      </c>
    </row>
    <row r="14" spans="1:13" ht="98.25" customHeight="1" x14ac:dyDescent="0.25">
      <c r="A14" s="3">
        <v>7</v>
      </c>
      <c r="B14" s="24" t="s">
        <v>29</v>
      </c>
      <c r="C14" s="26">
        <v>0</v>
      </c>
      <c r="D14" s="26">
        <v>2.5</v>
      </c>
      <c r="E14" s="26"/>
      <c r="F14" s="26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6">
        <v>414.3</v>
      </c>
      <c r="D15" s="26">
        <v>0</v>
      </c>
      <c r="E15" s="26"/>
      <c r="F15" s="26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6">
        <v>4488.5</v>
      </c>
      <c r="D16" s="26">
        <v>1019.2</v>
      </c>
      <c r="E16" s="26">
        <f t="shared" si="0"/>
        <v>22.706917678511754</v>
      </c>
      <c r="F16" s="26">
        <f t="shared" si="1"/>
        <v>-3469.3</v>
      </c>
    </row>
    <row r="17" spans="1:6" ht="31.5" customHeight="1" x14ac:dyDescent="0.25">
      <c r="A17" s="3">
        <v>10</v>
      </c>
      <c r="B17" s="24" t="s">
        <v>11</v>
      </c>
      <c r="C17" s="26">
        <v>1648</v>
      </c>
      <c r="D17" s="26">
        <v>427.6</v>
      </c>
      <c r="E17" s="26">
        <f t="shared" si="0"/>
        <v>25.946601941747577</v>
      </c>
      <c r="F17" s="26">
        <f t="shared" si="1"/>
        <v>-1220.4000000000001</v>
      </c>
    </row>
    <row r="18" spans="1:6" ht="81" customHeight="1" x14ac:dyDescent="0.25">
      <c r="A18" s="3">
        <v>11</v>
      </c>
      <c r="B18" s="24" t="s">
        <v>30</v>
      </c>
      <c r="C18" s="26">
        <v>2788</v>
      </c>
      <c r="D18" s="26">
        <v>1015.1</v>
      </c>
      <c r="E18" s="26">
        <f t="shared" si="0"/>
        <v>36.409612625538017</v>
      </c>
      <c r="F18" s="26">
        <f t="shared" si="1"/>
        <v>-1772.9</v>
      </c>
    </row>
    <row r="19" spans="1:6" ht="50.25" customHeight="1" x14ac:dyDescent="0.25">
      <c r="A19" s="3">
        <v>12</v>
      </c>
      <c r="B19" s="24" t="s">
        <v>16</v>
      </c>
      <c r="C19" s="26">
        <v>2859.3</v>
      </c>
      <c r="D19" s="26">
        <v>1059.5</v>
      </c>
      <c r="E19" s="26">
        <f t="shared" si="0"/>
        <v>37.054523834504948</v>
      </c>
      <c r="F19" s="26">
        <f t="shared" si="1"/>
        <v>-1799.8000000000002</v>
      </c>
    </row>
    <row r="20" spans="1:6" ht="64.5" customHeight="1" x14ac:dyDescent="0.25">
      <c r="A20" s="3">
        <v>13</v>
      </c>
      <c r="B20" s="24" t="s">
        <v>41</v>
      </c>
      <c r="C20" s="26">
        <v>0</v>
      </c>
      <c r="D20" s="26">
        <v>9.1</v>
      </c>
      <c r="E20" s="26"/>
      <c r="F20" s="2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6">
        <v>0</v>
      </c>
      <c r="D21" s="26">
        <v>15.8</v>
      </c>
      <c r="E21" s="26"/>
      <c r="F21" s="2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6">
        <v>0</v>
      </c>
      <c r="D22" s="26">
        <v>3.2</v>
      </c>
      <c r="E22" s="26"/>
      <c r="F22" s="26">
        <f t="shared" si="1"/>
        <v>3.2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C24+C25</f>
        <v>1838883</v>
      </c>
      <c r="D23" s="8">
        <f>D24+D25</f>
        <v>205194.80000000002</v>
      </c>
      <c r="E23" s="4">
        <f t="shared" si="0"/>
        <v>11.158665341949435</v>
      </c>
      <c r="F23" s="4">
        <f t="shared" si="1"/>
        <v>-1633688.2</v>
      </c>
    </row>
    <row r="24" spans="1:6" ht="31.5" x14ac:dyDescent="0.25">
      <c r="A24" s="3">
        <v>17</v>
      </c>
      <c r="B24" s="13" t="s">
        <v>9</v>
      </c>
      <c r="C24" s="11">
        <v>1838883</v>
      </c>
      <c r="D24" s="26">
        <v>209218.6</v>
      </c>
      <c r="E24" s="26">
        <f t="shared" si="0"/>
        <v>11.377482961123683</v>
      </c>
      <c r="F24" s="26">
        <f t="shared" si="1"/>
        <v>-1629664.4</v>
      </c>
    </row>
    <row r="25" spans="1:6" ht="47.25" x14ac:dyDescent="0.25">
      <c r="A25" s="3">
        <v>18</v>
      </c>
      <c r="B25" s="18" t="s">
        <v>10</v>
      </c>
      <c r="C25" s="26">
        <v>0</v>
      </c>
      <c r="D25" s="26">
        <v>-4023.8</v>
      </c>
      <c r="E25" s="26"/>
      <c r="F25" s="26">
        <f t="shared" si="1"/>
        <v>-4023.8</v>
      </c>
    </row>
    <row r="26" spans="1:6" s="9" customFormat="1" ht="51" customHeight="1" x14ac:dyDescent="0.2">
      <c r="A26" s="7">
        <v>19</v>
      </c>
      <c r="B26" s="17" t="s">
        <v>17</v>
      </c>
      <c r="C26" s="4">
        <f>C27</f>
        <v>1532.3</v>
      </c>
      <c r="D26" s="4">
        <f>D27+D28</f>
        <v>0.5</v>
      </c>
      <c r="E26" s="4"/>
      <c r="F26" s="4">
        <f t="shared" si="1"/>
        <v>-1531.8</v>
      </c>
    </row>
    <row r="27" spans="1:6" ht="32.25" customHeight="1" x14ac:dyDescent="0.25">
      <c r="A27" s="3">
        <v>20</v>
      </c>
      <c r="B27" s="13" t="s">
        <v>24</v>
      </c>
      <c r="C27" s="26">
        <v>1532.3</v>
      </c>
      <c r="D27" s="26">
        <v>0</v>
      </c>
      <c r="E27" s="26"/>
      <c r="F27" s="26">
        <f t="shared" si="1"/>
        <v>-1532.3</v>
      </c>
    </row>
    <row r="28" spans="1:6" ht="48.75" customHeight="1" x14ac:dyDescent="0.25">
      <c r="A28" s="3">
        <v>21</v>
      </c>
      <c r="B28" s="13" t="s">
        <v>42</v>
      </c>
      <c r="C28" s="26">
        <v>0</v>
      </c>
      <c r="D28" s="26">
        <v>0.5</v>
      </c>
      <c r="E28" s="26"/>
      <c r="F28" s="26">
        <f t="shared" si="1"/>
        <v>0.5</v>
      </c>
    </row>
    <row r="29" spans="1:6" s="9" customFormat="1" ht="18.75" customHeight="1" x14ac:dyDescent="0.2">
      <c r="A29" s="7">
        <v>22</v>
      </c>
      <c r="B29" s="17" t="s">
        <v>21</v>
      </c>
      <c r="C29" s="4">
        <f>C30+C31+C32</f>
        <v>3011.8999999999996</v>
      </c>
      <c r="D29" s="4">
        <f>D30+D31+D32</f>
        <v>50.5</v>
      </c>
      <c r="E29" s="4">
        <f t="shared" si="0"/>
        <v>1.6766824927786448</v>
      </c>
      <c r="F29" s="4">
        <f t="shared" si="1"/>
        <v>-2961.3999999999996</v>
      </c>
    </row>
    <row r="30" spans="1:6" ht="31.5" x14ac:dyDescent="0.25">
      <c r="A30" s="3">
        <v>23</v>
      </c>
      <c r="B30" s="13" t="s">
        <v>11</v>
      </c>
      <c r="C30" s="26">
        <v>148.69999999999999</v>
      </c>
      <c r="D30" s="26">
        <v>46.7</v>
      </c>
      <c r="E30" s="26">
        <f t="shared" si="0"/>
        <v>31.405514458641566</v>
      </c>
      <c r="F30" s="26">
        <f t="shared" si="1"/>
        <v>-101.99999999999999</v>
      </c>
    </row>
    <row r="31" spans="1:6" ht="18" customHeight="1" x14ac:dyDescent="0.25">
      <c r="A31" s="3">
        <v>24</v>
      </c>
      <c r="B31" s="13" t="s">
        <v>31</v>
      </c>
      <c r="C31" s="26">
        <v>0</v>
      </c>
      <c r="D31" s="26">
        <v>3.8</v>
      </c>
      <c r="E31" s="26"/>
      <c r="F31" s="26">
        <f t="shared" si="1"/>
        <v>3.8</v>
      </c>
    </row>
    <row r="32" spans="1:6" ht="18.75" customHeight="1" x14ac:dyDescent="0.25">
      <c r="A32" s="3">
        <v>25</v>
      </c>
      <c r="B32" s="13" t="s">
        <v>12</v>
      </c>
      <c r="C32" s="26">
        <v>2863.2</v>
      </c>
      <c r="D32" s="26">
        <v>0</v>
      </c>
      <c r="E32" s="26"/>
      <c r="F32" s="26">
        <f t="shared" si="1"/>
        <v>-2863.2</v>
      </c>
    </row>
    <row r="33" spans="1:6" s="9" customFormat="1" ht="31.5" x14ac:dyDescent="0.2">
      <c r="A33" s="7">
        <v>26</v>
      </c>
      <c r="B33" s="17" t="s">
        <v>22</v>
      </c>
      <c r="C33" s="4">
        <f>C34+C35+C37+C38+C36</f>
        <v>13487.300000000001</v>
      </c>
      <c r="D33" s="4">
        <f>D34+D35+D37+D38+D36</f>
        <v>1763.8999999999999</v>
      </c>
      <c r="E33" s="4">
        <f t="shared" si="0"/>
        <v>13.07822914890304</v>
      </c>
      <c r="F33" s="4">
        <f t="shared" si="1"/>
        <v>-11723.400000000001</v>
      </c>
    </row>
    <row r="34" spans="1:6" ht="81" customHeight="1" x14ac:dyDescent="0.25">
      <c r="A34" s="3">
        <v>27</v>
      </c>
      <c r="B34" s="24" t="s">
        <v>13</v>
      </c>
      <c r="C34" s="26">
        <v>139.19999999999999</v>
      </c>
      <c r="D34" s="26">
        <v>3.2</v>
      </c>
      <c r="E34" s="26">
        <f t="shared" si="0"/>
        <v>2.298850574712644</v>
      </c>
      <c r="F34" s="26">
        <f t="shared" si="1"/>
        <v>-136</v>
      </c>
    </row>
    <row r="35" spans="1:6" ht="79.5" customHeight="1" x14ac:dyDescent="0.25">
      <c r="A35" s="3">
        <v>28</v>
      </c>
      <c r="B35" s="24" t="s">
        <v>23</v>
      </c>
      <c r="C35" s="26">
        <v>11380.4</v>
      </c>
      <c r="D35" s="26">
        <v>1607.8</v>
      </c>
      <c r="E35" s="26">
        <f t="shared" si="0"/>
        <v>14.127798671399953</v>
      </c>
      <c r="F35" s="26">
        <f t="shared" si="1"/>
        <v>-9772.6</v>
      </c>
    </row>
    <row r="36" spans="1:6" ht="66" customHeight="1" x14ac:dyDescent="0.25">
      <c r="A36" s="3">
        <v>29</v>
      </c>
      <c r="B36" s="24" t="s">
        <v>41</v>
      </c>
      <c r="C36" s="26">
        <v>0</v>
      </c>
      <c r="D36" s="26">
        <v>17.8</v>
      </c>
      <c r="E36" s="26"/>
      <c r="F36" s="26">
        <f t="shared" si="1"/>
        <v>17.8</v>
      </c>
    </row>
    <row r="37" spans="1:6" ht="64.5" customHeight="1" x14ac:dyDescent="0.25">
      <c r="A37" s="3">
        <v>30</v>
      </c>
      <c r="B37" s="13" t="s">
        <v>28</v>
      </c>
      <c r="C37" s="26">
        <v>1067.7</v>
      </c>
      <c r="D37" s="26">
        <v>135.1</v>
      </c>
      <c r="E37" s="26">
        <f t="shared" si="0"/>
        <v>12.653367050669662</v>
      </c>
      <c r="F37" s="26">
        <f t="shared" si="1"/>
        <v>-932.6</v>
      </c>
    </row>
    <row r="38" spans="1:6" ht="19.5" customHeight="1" x14ac:dyDescent="0.25">
      <c r="A38" s="3">
        <v>31</v>
      </c>
      <c r="B38" s="13" t="s">
        <v>12</v>
      </c>
      <c r="C38" s="26">
        <v>900</v>
      </c>
      <c r="D38" s="26">
        <v>0</v>
      </c>
      <c r="E38" s="26"/>
      <c r="F38" s="26">
        <f t="shared" si="1"/>
        <v>-900</v>
      </c>
    </row>
    <row r="39" spans="1:6" s="9" customFormat="1" ht="33" customHeight="1" x14ac:dyDescent="0.2">
      <c r="A39" s="7">
        <v>32</v>
      </c>
      <c r="B39" s="28" t="s">
        <v>43</v>
      </c>
      <c r="C39" s="4">
        <f>C40</f>
        <v>0</v>
      </c>
      <c r="D39" s="4">
        <f>D40</f>
        <v>280.2</v>
      </c>
      <c r="E39" s="4"/>
      <c r="F39" s="4">
        <f t="shared" si="1"/>
        <v>280.2</v>
      </c>
    </row>
    <row r="40" spans="1:6" ht="78.75" customHeight="1" x14ac:dyDescent="0.25">
      <c r="A40" s="3">
        <v>33</v>
      </c>
      <c r="B40" s="13" t="s">
        <v>44</v>
      </c>
      <c r="C40" s="26">
        <v>0</v>
      </c>
      <c r="D40" s="26">
        <v>280.2</v>
      </c>
      <c r="E40" s="26"/>
      <c r="F40" s="26">
        <f t="shared" si="1"/>
        <v>280.2</v>
      </c>
    </row>
    <row r="41" spans="1:6" s="9" customFormat="1" ht="18" customHeight="1" x14ac:dyDescent="0.2">
      <c r="A41" s="7">
        <v>34</v>
      </c>
      <c r="B41" s="17" t="s">
        <v>32</v>
      </c>
      <c r="C41" s="5">
        <f>C42+C43</f>
        <v>1262.5</v>
      </c>
      <c r="D41" s="5">
        <f>D42+D43</f>
        <v>456.5</v>
      </c>
      <c r="E41" s="4">
        <f t="shared" si="0"/>
        <v>36.158415841584159</v>
      </c>
      <c r="F41" s="4">
        <f t="shared" si="1"/>
        <v>-806</v>
      </c>
    </row>
    <row r="42" spans="1:6" ht="31.5" x14ac:dyDescent="0.25">
      <c r="A42" s="3">
        <v>35</v>
      </c>
      <c r="B42" s="24" t="s">
        <v>14</v>
      </c>
      <c r="C42" s="6">
        <v>150</v>
      </c>
      <c r="D42" s="6">
        <v>15</v>
      </c>
      <c r="E42" s="26">
        <f t="shared" si="0"/>
        <v>10</v>
      </c>
      <c r="F42" s="26">
        <f t="shared" si="1"/>
        <v>-135</v>
      </c>
    </row>
    <row r="43" spans="1:6" ht="94.5" customHeight="1" x14ac:dyDescent="0.25">
      <c r="A43" s="3">
        <v>36</v>
      </c>
      <c r="B43" s="24" t="s">
        <v>36</v>
      </c>
      <c r="C43" s="6">
        <v>1112.5</v>
      </c>
      <c r="D43" s="6">
        <v>441.5</v>
      </c>
      <c r="E43" s="26">
        <f t="shared" si="0"/>
        <v>39.685393258426963</v>
      </c>
      <c r="F43" s="26">
        <f t="shared" si="1"/>
        <v>-671</v>
      </c>
    </row>
    <row r="44" spans="1:6" x14ac:dyDescent="0.25">
      <c r="A44" s="20"/>
    </row>
    <row r="45" spans="1:6" x14ac:dyDescent="0.25"/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x14ac:dyDescent="0.25"/>
    <row r="84" spans="2:13" x14ac:dyDescent="0.25"/>
    <row r="85" spans="2:13" x14ac:dyDescent="0.25"/>
    <row r="86" spans="2:13" s="14" customFormat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01.11.2022         </vt:lpstr>
      <vt:lpstr>на 01.10.2022        </vt:lpstr>
      <vt:lpstr>на 01.09.2022       </vt:lpstr>
      <vt:lpstr>на 01.08.2022      </vt:lpstr>
      <vt:lpstr>на 01.07.2022      </vt:lpstr>
      <vt:lpstr>на 01.06.2022     </vt:lpstr>
      <vt:lpstr>на 01.05.2022     </vt:lpstr>
      <vt:lpstr>на 01.04.2022    </vt:lpstr>
      <vt:lpstr>на 01.03.2022   </vt:lpstr>
      <vt:lpstr>на 01.02.2022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2022-11-01T07:21:35Z</cp:lastPrinted>
  <dcterms:created xsi:type="dcterms:W3CDTF">2013-06-21T00:40:31Z</dcterms:created>
  <dcterms:modified xsi:type="dcterms:W3CDTF">2022-11-01T07:39:20Z</dcterms:modified>
</cp:coreProperties>
</file>