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7.2023              " sheetId="106" r:id="rId1"/>
    <sheet name="на 01.06.2023              " sheetId="105" r:id="rId2"/>
    <sheet name="на 01.05.2023             " sheetId="104" r:id="rId3"/>
    <sheet name="на 01.04.2023            " sheetId="103" r:id="rId4"/>
    <sheet name="на 01.03.2023            " sheetId="102" r:id="rId5"/>
    <sheet name="на 01.02.2023           " sheetId="101" r:id="rId6"/>
  </sheets>
  <calcPr calcId="145621"/>
</workbook>
</file>

<file path=xl/calcChain.xml><?xml version="1.0" encoding="utf-8"?>
<calcChain xmlns="http://schemas.openxmlformats.org/spreadsheetml/2006/main">
  <c r="F47" i="106" l="1"/>
  <c r="F46" i="106"/>
  <c r="F45" i="106"/>
  <c r="F44" i="106"/>
  <c r="F43" i="106"/>
  <c r="F42" i="106"/>
  <c r="F41" i="106"/>
  <c r="F40" i="106"/>
  <c r="F39" i="106"/>
  <c r="F38" i="106"/>
  <c r="F37" i="106"/>
  <c r="F36" i="106"/>
  <c r="F35" i="106"/>
  <c r="F34" i="106"/>
  <c r="F33" i="106"/>
  <c r="F32" i="106"/>
  <c r="F31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44" i="106"/>
  <c r="E38" i="106"/>
  <c r="E35" i="106"/>
  <c r="E34" i="106"/>
  <c r="E32" i="106"/>
  <c r="E31" i="106"/>
  <c r="E27" i="106"/>
  <c r="E26" i="106"/>
  <c r="E25" i="106"/>
  <c r="E24" i="106"/>
  <c r="E23" i="106"/>
  <c r="E20" i="106"/>
  <c r="E19" i="106"/>
  <c r="E18" i="106"/>
  <c r="E17" i="106"/>
  <c r="E14" i="106"/>
  <c r="E13" i="106"/>
  <c r="E12" i="106"/>
  <c r="E9" i="106"/>
  <c r="D8" i="106"/>
  <c r="C43" i="106"/>
  <c r="D43" i="106"/>
  <c r="D41" i="106"/>
  <c r="C41" i="106"/>
  <c r="D34" i="106"/>
  <c r="C34" i="106"/>
  <c r="D30" i="106"/>
  <c r="F30" i="106" s="1"/>
  <c r="C30" i="106"/>
  <c r="D26" i="106"/>
  <c r="C26" i="106"/>
  <c r="D23" i="106"/>
  <c r="C23" i="106"/>
  <c r="D12" i="106"/>
  <c r="C12" i="106"/>
  <c r="F8" i="106"/>
  <c r="C8" i="106"/>
  <c r="E30" i="106" l="1"/>
  <c r="E8" i="106"/>
  <c r="F47" i="105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E45" i="105"/>
  <c r="E39" i="105"/>
  <c r="E36" i="105"/>
  <c r="E35" i="105"/>
  <c r="E33" i="105"/>
  <c r="E32" i="105"/>
  <c r="E31" i="105"/>
  <c r="E28" i="105"/>
  <c r="E27" i="105"/>
  <c r="E26" i="105"/>
  <c r="E25" i="105"/>
  <c r="E24" i="105"/>
  <c r="E21" i="105"/>
  <c r="E20" i="105"/>
  <c r="E19" i="105"/>
  <c r="E18" i="105"/>
  <c r="E15" i="105"/>
  <c r="E14" i="105"/>
  <c r="E13" i="105"/>
  <c r="E9" i="105"/>
  <c r="C35" i="105"/>
  <c r="D35" i="105"/>
  <c r="D8" i="105"/>
  <c r="D44" i="105" l="1"/>
  <c r="C44" i="105"/>
  <c r="D42" i="105"/>
  <c r="C42" i="105"/>
  <c r="D31" i="105"/>
  <c r="C31" i="105"/>
  <c r="D27" i="105"/>
  <c r="C27" i="105"/>
  <c r="D24" i="105"/>
  <c r="C24" i="105"/>
  <c r="D13" i="105"/>
  <c r="C13" i="105"/>
  <c r="E8" i="105"/>
  <c r="C8" i="105"/>
  <c r="F8" i="105" l="1"/>
  <c r="D39" i="104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<sst xmlns="http://schemas.openxmlformats.org/spreadsheetml/2006/main" count="280" uniqueCount="61">
  <si>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</si>
  <si>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</si>
  <si>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</si>
  <si>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</si>
  <si>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</si>
  <si>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</si>
  <si>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</si>
  <si>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</si>
  <si>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</si>
  <si>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</si>
  <si>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</si>
  <si>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</si>
  <si>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</si>
  <si>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</si>
  <si>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</si>
  <si>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</si>
  <si>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</si>
  <si>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</si>
  <si>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</si>
  <si>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</si>
  <si>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</si>
  <si>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</si>
  <si>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</si>
  <si>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</si>
  <si>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</si>
  <si>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</si>
  <si>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</si>
  <si>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</si>
  <si>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</si>
  <si>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</si>
  <si>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</si>
  <si>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</si>
  <si>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</si>
  <si>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</si>
  <si>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</si>
  <si>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</si>
  <si>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</si>
  <si>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</si>
  <si>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</si>
  <si>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</si>
  <si>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</si>
  <si>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</si>
  <si>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</si>
  <si>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</si>
  <si>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</si>
  <si>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</si>
  <si>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</si>
  <si>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</si>
  <si>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</si>
  <si>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</si>
  <si>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</si>
  <si>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</si>
  <si>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</si>
  <si>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01.06.2023 года</t>
  </si>
  <si>
    <t>Исполнено на 01.06.2023г.</t>
  </si>
  <si>
    <t>Годовой прогноз поступления доходов на 01.06.2023г.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</si>
  <si>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</si>
  <si>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01.07.2023 года</t>
  </si>
  <si>
    <t>Исполнено на 01.07.2023г.</t>
  </si>
  <si>
    <t>Годовой прогноз поступления доходов на 01.07.2023г.</t>
  </si>
  <si>
    <t>Прочие доходы от компенсации затрат бюджетов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</si>
</sst>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tabSelected="1"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2" t="s">
        <v>57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3" t="s">
        <v>0</v>
      </c>
      <c r="B5" s="34" t="s">
        <v>1</v>
      </c>
      <c r="C5" s="37" t="s">
        <v>59</v>
      </c>
      <c r="D5" s="37" t="s">
        <v>58</v>
      </c>
      <c r="E5" s="37"/>
      <c r="F5" s="37"/>
    </row>
    <row r="6" spans="1:13" ht="36" customHeight="1" x14ac:dyDescent="0.25">
      <c r="A6" s="33"/>
      <c r="B6" s="35"/>
      <c r="C6" s="37"/>
      <c r="D6" s="37" t="s">
        <v>2</v>
      </c>
      <c r="E6" s="37" t="s">
        <v>3</v>
      </c>
      <c r="F6" s="37"/>
    </row>
    <row r="7" spans="1:13" ht="21" customHeight="1" x14ac:dyDescent="0.25">
      <c r="A7" s="33"/>
      <c r="B7" s="36"/>
      <c r="C7" s="37"/>
      <c r="D7" s="37"/>
      <c r="E7" s="31" t="s">
        <v>4</v>
      </c>
      <c r="F7" s="3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24.3</v>
      </c>
      <c r="E8" s="4">
        <f>D8/C8*100</f>
        <v>144.64285714285714</v>
      </c>
      <c r="F8" s="4">
        <f>D8-C8</f>
        <v>7.5</v>
      </c>
    </row>
    <row r="9" spans="1:13" ht="51.75" customHeight="1" x14ac:dyDescent="0.25">
      <c r="A9" s="3">
        <v>2</v>
      </c>
      <c r="B9" s="23" t="s">
        <v>24</v>
      </c>
      <c r="C9" s="31">
        <v>16.8</v>
      </c>
      <c r="D9" s="31">
        <v>20.8</v>
      </c>
      <c r="E9" s="31">
        <f t="shared" ref="E9:E47" si="0">D9/C9*100</f>
        <v>123.80952380952381</v>
      </c>
      <c r="F9" s="31">
        <f t="shared" ref="F9:F47" si="1">D9-C9</f>
        <v>4</v>
      </c>
    </row>
    <row r="10" spans="1:13" ht="66.75" customHeight="1" x14ac:dyDescent="0.25">
      <c r="A10" s="3">
        <v>3</v>
      </c>
      <c r="B10" s="23" t="s">
        <v>56</v>
      </c>
      <c r="C10" s="31">
        <v>0</v>
      </c>
      <c r="D10" s="31">
        <v>3</v>
      </c>
      <c r="E10" s="31"/>
      <c r="F10" s="31">
        <f t="shared" si="1"/>
        <v>3</v>
      </c>
    </row>
    <row r="11" spans="1:13" ht="63.75" customHeight="1" x14ac:dyDescent="0.25">
      <c r="A11" s="3">
        <v>4</v>
      </c>
      <c r="B11" s="23" t="s">
        <v>25</v>
      </c>
      <c r="C11" s="31">
        <v>0</v>
      </c>
      <c r="D11" s="31">
        <v>0.5</v>
      </c>
      <c r="E11" s="31"/>
      <c r="F11" s="31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26003.199999999997</v>
      </c>
      <c r="E12" s="4">
        <f t="shared" si="0"/>
        <v>58.419060242858578</v>
      </c>
      <c r="F12" s="4">
        <f t="shared" si="1"/>
        <v>-18508.300000000003</v>
      </c>
    </row>
    <row r="13" spans="1:13" ht="78.75" customHeight="1" x14ac:dyDescent="0.25">
      <c r="A13" s="3">
        <v>6</v>
      </c>
      <c r="B13" s="23" t="s">
        <v>8</v>
      </c>
      <c r="C13" s="31">
        <v>19881</v>
      </c>
      <c r="D13" s="31">
        <v>12345.6</v>
      </c>
      <c r="E13" s="31">
        <f t="shared" si="0"/>
        <v>62.097480006035909</v>
      </c>
      <c r="F13" s="31">
        <f t="shared" si="1"/>
        <v>-7535.4</v>
      </c>
    </row>
    <row r="14" spans="1:13" ht="33.75" customHeight="1" x14ac:dyDescent="0.25">
      <c r="A14" s="3">
        <v>7</v>
      </c>
      <c r="B14" s="23" t="s">
        <v>16</v>
      </c>
      <c r="C14" s="31">
        <v>6307.9</v>
      </c>
      <c r="D14" s="31">
        <v>2981.6</v>
      </c>
      <c r="E14" s="31">
        <f t="shared" si="0"/>
        <v>47.267711916802739</v>
      </c>
      <c r="F14" s="31">
        <f t="shared" si="1"/>
        <v>-3326.2999999999997</v>
      </c>
    </row>
    <row r="15" spans="1:13" ht="98.25" customHeight="1" x14ac:dyDescent="0.25">
      <c r="A15" s="3">
        <v>8</v>
      </c>
      <c r="B15" s="23" t="s">
        <v>27</v>
      </c>
      <c r="C15" s="31">
        <v>0</v>
      </c>
      <c r="D15" s="31">
        <v>5.9</v>
      </c>
      <c r="E15" s="31"/>
      <c r="F15" s="31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1">
        <v>297</v>
      </c>
      <c r="D16" s="31">
        <v>0</v>
      </c>
      <c r="E16" s="31"/>
      <c r="F16" s="31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1">
        <v>6543.6</v>
      </c>
      <c r="D17" s="31">
        <v>3764.9</v>
      </c>
      <c r="E17" s="31">
        <f t="shared" si="0"/>
        <v>57.535607310960323</v>
      </c>
      <c r="F17" s="31">
        <f t="shared" si="1"/>
        <v>-2778.7000000000003</v>
      </c>
    </row>
    <row r="18" spans="1:6" ht="31.5" customHeight="1" x14ac:dyDescent="0.25">
      <c r="A18" s="3">
        <v>11</v>
      </c>
      <c r="B18" s="23" t="s">
        <v>11</v>
      </c>
      <c r="C18" s="31">
        <v>1273</v>
      </c>
      <c r="D18" s="31">
        <v>931.6</v>
      </c>
      <c r="E18" s="31">
        <f t="shared" si="0"/>
        <v>73.181461115475258</v>
      </c>
      <c r="F18" s="31">
        <f t="shared" si="1"/>
        <v>-341.4</v>
      </c>
    </row>
    <row r="19" spans="1:6" ht="81" customHeight="1" x14ac:dyDescent="0.25">
      <c r="A19" s="3">
        <v>12</v>
      </c>
      <c r="B19" s="23" t="s">
        <v>28</v>
      </c>
      <c r="C19" s="31">
        <v>4925</v>
      </c>
      <c r="D19" s="31">
        <v>2148.8000000000002</v>
      </c>
      <c r="E19" s="31">
        <f t="shared" si="0"/>
        <v>43.63045685279188</v>
      </c>
      <c r="F19" s="31">
        <f t="shared" si="1"/>
        <v>-2776.2</v>
      </c>
    </row>
    <row r="20" spans="1:6" ht="50.25" customHeight="1" x14ac:dyDescent="0.25">
      <c r="A20" s="3">
        <v>13</v>
      </c>
      <c r="B20" s="23" t="s">
        <v>32</v>
      </c>
      <c r="C20" s="31">
        <v>5284</v>
      </c>
      <c r="D20" s="31">
        <v>3822.4</v>
      </c>
      <c r="E20" s="31">
        <f t="shared" si="0"/>
        <v>72.339137017411062</v>
      </c>
      <c r="F20" s="31">
        <f t="shared" si="1"/>
        <v>-1461.6</v>
      </c>
    </row>
    <row r="21" spans="1:6" ht="66.75" customHeight="1" x14ac:dyDescent="0.25">
      <c r="A21" s="3">
        <v>14</v>
      </c>
      <c r="B21" s="23" t="s">
        <v>39</v>
      </c>
      <c r="C21" s="31">
        <v>0</v>
      </c>
      <c r="D21" s="31">
        <v>1.6</v>
      </c>
      <c r="E21" s="31"/>
      <c r="F21" s="31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1">
        <v>0</v>
      </c>
      <c r="D22" s="31">
        <v>0.8</v>
      </c>
      <c r="E22" s="31"/>
      <c r="F22" s="31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2535490.5</v>
      </c>
      <c r="D23" s="8">
        <f>D25+D24</f>
        <v>1255143.8</v>
      </c>
      <c r="E23" s="4">
        <f t="shared" si="0"/>
        <v>49.502997546234148</v>
      </c>
      <c r="F23" s="4">
        <f t="shared" si="1"/>
        <v>-1280346.7</v>
      </c>
    </row>
    <row r="24" spans="1:6" ht="31.5" x14ac:dyDescent="0.25">
      <c r="A24" s="3">
        <v>17</v>
      </c>
      <c r="B24" s="13" t="s">
        <v>9</v>
      </c>
      <c r="C24" s="11">
        <v>2537046.7999999998</v>
      </c>
      <c r="D24" s="31">
        <v>1256700.6000000001</v>
      </c>
      <c r="E24" s="31">
        <f t="shared" si="0"/>
        <v>49.533993618091721</v>
      </c>
      <c r="F24" s="31">
        <f t="shared" si="1"/>
        <v>-1280346.1999999997</v>
      </c>
    </row>
    <row r="25" spans="1:6" ht="47.25" x14ac:dyDescent="0.25">
      <c r="A25" s="3">
        <v>18</v>
      </c>
      <c r="B25" s="18" t="s">
        <v>10</v>
      </c>
      <c r="C25" s="31">
        <v>-1556.3</v>
      </c>
      <c r="D25" s="31">
        <v>-1556.8</v>
      </c>
      <c r="E25" s="31">
        <f t="shared" si="0"/>
        <v>100.03212748184798</v>
      </c>
      <c r="F25" s="31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956.80000000000007</v>
      </c>
      <c r="E26" s="4">
        <f t="shared" si="0"/>
        <v>46.878980891719749</v>
      </c>
      <c r="F26" s="4">
        <f t="shared" si="1"/>
        <v>-1084.1999999999998</v>
      </c>
    </row>
    <row r="27" spans="1:6" ht="32.25" customHeight="1" x14ac:dyDescent="0.25">
      <c r="A27" s="3">
        <v>20</v>
      </c>
      <c r="B27" s="13" t="s">
        <v>22</v>
      </c>
      <c r="C27" s="31">
        <v>2041</v>
      </c>
      <c r="D27" s="31">
        <v>954.9</v>
      </c>
      <c r="E27" s="31">
        <f t="shared" si="0"/>
        <v>46.785889269965701</v>
      </c>
      <c r="F27" s="31">
        <f t="shared" si="1"/>
        <v>-1086.0999999999999</v>
      </c>
    </row>
    <row r="28" spans="1:6" ht="46.5" customHeight="1" x14ac:dyDescent="0.25">
      <c r="A28" s="3">
        <v>21</v>
      </c>
      <c r="B28" s="13" t="s">
        <v>46</v>
      </c>
      <c r="C28" s="31">
        <v>0</v>
      </c>
      <c r="D28" s="31">
        <v>1.2</v>
      </c>
      <c r="E28" s="31"/>
      <c r="F28" s="31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31">
        <v>0</v>
      </c>
      <c r="D29" s="31">
        <v>0.7</v>
      </c>
      <c r="E29" s="31"/>
      <c r="F29" s="31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C31+C32+C33</f>
        <v>1357.4</v>
      </c>
      <c r="D30" s="4">
        <f>D31+D32+D33</f>
        <v>621.4</v>
      </c>
      <c r="E30" s="4">
        <f t="shared" si="0"/>
        <v>45.778694563135403</v>
      </c>
      <c r="F30" s="4">
        <f t="shared" si="1"/>
        <v>-736.00000000000011</v>
      </c>
    </row>
    <row r="31" spans="1:6" ht="31.5" x14ac:dyDescent="0.25">
      <c r="A31" s="3">
        <v>24</v>
      </c>
      <c r="B31" s="13" t="s">
        <v>11</v>
      </c>
      <c r="C31" s="31">
        <v>158.19999999999999</v>
      </c>
      <c r="D31" s="31">
        <v>154.69999999999999</v>
      </c>
      <c r="E31" s="31">
        <f t="shared" si="0"/>
        <v>97.787610619469021</v>
      </c>
      <c r="F31" s="31">
        <f t="shared" si="1"/>
        <v>-3.5</v>
      </c>
    </row>
    <row r="32" spans="1:6" ht="19.5" customHeight="1" x14ac:dyDescent="0.25">
      <c r="A32" s="3">
        <v>25</v>
      </c>
      <c r="B32" s="13" t="s">
        <v>12</v>
      </c>
      <c r="C32" s="31">
        <v>1199.2</v>
      </c>
      <c r="D32" s="31">
        <v>296.60000000000002</v>
      </c>
      <c r="E32" s="31">
        <f t="shared" si="0"/>
        <v>24.733155436957972</v>
      </c>
      <c r="F32" s="31">
        <f t="shared" si="1"/>
        <v>-902.6</v>
      </c>
    </row>
    <row r="33" spans="1:6" ht="79.5" customHeight="1" x14ac:dyDescent="0.25">
      <c r="A33" s="3">
        <v>26</v>
      </c>
      <c r="B33" s="13" t="s">
        <v>40</v>
      </c>
      <c r="C33" s="31">
        <v>0</v>
      </c>
      <c r="D33" s="31">
        <v>170.1</v>
      </c>
      <c r="E33" s="31"/>
      <c r="F33" s="31">
        <f t="shared" si="1"/>
        <v>170.1</v>
      </c>
    </row>
    <row r="34" spans="1:6" s="9" customFormat="1" ht="31.5" x14ac:dyDescent="0.2">
      <c r="A34" s="7">
        <v>27</v>
      </c>
      <c r="B34" s="17" t="s">
        <v>20</v>
      </c>
      <c r="C34" s="4">
        <f>C35+C38+C40+C37+C39+C36</f>
        <v>12884.4</v>
      </c>
      <c r="D34" s="4">
        <f>D35+D38+D40+D37+D39+D36</f>
        <v>6502.5</v>
      </c>
      <c r="E34" s="4">
        <f t="shared" si="0"/>
        <v>50.468007823414361</v>
      </c>
      <c r="F34" s="4">
        <f t="shared" si="1"/>
        <v>-6381.9</v>
      </c>
    </row>
    <row r="35" spans="1:6" ht="79.5" customHeight="1" x14ac:dyDescent="0.25">
      <c r="A35" s="3">
        <v>28</v>
      </c>
      <c r="B35" s="23" t="s">
        <v>21</v>
      </c>
      <c r="C35" s="31">
        <v>11834.1</v>
      </c>
      <c r="D35" s="31">
        <v>6047.5</v>
      </c>
      <c r="E35" s="31">
        <f t="shared" si="0"/>
        <v>51.102322948090681</v>
      </c>
      <c r="F35" s="31">
        <f t="shared" si="1"/>
        <v>-5786.6</v>
      </c>
    </row>
    <row r="36" spans="1:6" ht="18" customHeight="1" x14ac:dyDescent="0.25">
      <c r="A36" s="3">
        <v>29</v>
      </c>
      <c r="B36" s="23" t="s">
        <v>41</v>
      </c>
      <c r="C36" s="31">
        <v>0</v>
      </c>
      <c r="D36" s="31">
        <v>4</v>
      </c>
      <c r="E36" s="31"/>
      <c r="F36" s="31">
        <f t="shared" si="1"/>
        <v>4</v>
      </c>
    </row>
    <row r="37" spans="1:6" ht="51.75" customHeight="1" x14ac:dyDescent="0.25">
      <c r="A37" s="3">
        <v>30</v>
      </c>
      <c r="B37" s="13" t="s">
        <v>47</v>
      </c>
      <c r="C37" s="31">
        <v>0</v>
      </c>
      <c r="D37" s="31">
        <v>321.10000000000002</v>
      </c>
      <c r="E37" s="31"/>
      <c r="F37" s="31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1">
        <v>150.30000000000001</v>
      </c>
      <c r="D38" s="31">
        <v>255</v>
      </c>
      <c r="E38" s="31">
        <f t="shared" si="0"/>
        <v>169.66067864271457</v>
      </c>
      <c r="F38" s="31">
        <f t="shared" si="1"/>
        <v>104.69999999999999</v>
      </c>
    </row>
    <row r="39" spans="1:6" ht="18.75" customHeight="1" x14ac:dyDescent="0.25">
      <c r="A39" s="3">
        <v>32</v>
      </c>
      <c r="B39" s="13" t="s">
        <v>23</v>
      </c>
      <c r="C39" s="31">
        <v>0</v>
      </c>
      <c r="D39" s="31">
        <v>-125.1</v>
      </c>
      <c r="E39" s="31"/>
      <c r="F39" s="31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1">
        <v>900</v>
      </c>
      <c r="D40" s="31">
        <v>0</v>
      </c>
      <c r="E40" s="31"/>
      <c r="F40" s="31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1">
        <v>0</v>
      </c>
      <c r="D42" s="31">
        <v>5238.2</v>
      </c>
      <c r="E42" s="31"/>
      <c r="F42" s="31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87.7</v>
      </c>
      <c r="E43" s="4" t="s">
        <v>48</v>
      </c>
      <c r="F43" s="4">
        <f t="shared" si="1"/>
        <v>72.7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1">
        <f t="shared" si="0"/>
        <v>166.66666666666669</v>
      </c>
      <c r="F44" s="31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54</v>
      </c>
      <c r="E45" s="31"/>
      <c r="F45" s="31">
        <f t="shared" si="1"/>
        <v>54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1"/>
      <c r="F46" s="31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1"/>
      <c r="F47" s="31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workbookViewId="0">
      <selection activeCell="F47" sqref="F4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2" t="s">
        <v>53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3" t="s">
        <v>0</v>
      </c>
      <c r="B5" s="34" t="s">
        <v>1</v>
      </c>
      <c r="C5" s="37" t="s">
        <v>55</v>
      </c>
      <c r="D5" s="37" t="s">
        <v>54</v>
      </c>
      <c r="E5" s="37"/>
      <c r="F5" s="37"/>
    </row>
    <row r="6" spans="1:13" ht="36" customHeight="1" x14ac:dyDescent="0.25">
      <c r="A6" s="33"/>
      <c r="B6" s="35"/>
      <c r="C6" s="37"/>
      <c r="D6" s="37" t="s">
        <v>2</v>
      </c>
      <c r="E6" s="37" t="s">
        <v>3</v>
      </c>
      <c r="F6" s="37"/>
    </row>
    <row r="7" spans="1:13" ht="21" customHeight="1" x14ac:dyDescent="0.25">
      <c r="A7" s="33"/>
      <c r="B7" s="36"/>
      <c r="C7" s="37"/>
      <c r="D7" s="37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D9+D11+D10+D12</f>
        <v>20.6</v>
      </c>
      <c r="E8" s="4">
        <f>D8/C8*100</f>
        <v>122.61904761904762</v>
      </c>
      <c r="F8" s="4">
        <f>D8-C8</f>
        <v>3.8000000000000007</v>
      </c>
    </row>
    <row r="9" spans="1:13" ht="51.75" customHeight="1" x14ac:dyDescent="0.25">
      <c r="A9" s="3">
        <v>2</v>
      </c>
      <c r="B9" s="23" t="s">
        <v>24</v>
      </c>
      <c r="C9" s="29">
        <v>16.8</v>
      </c>
      <c r="D9" s="29">
        <v>17.100000000000001</v>
      </c>
      <c r="E9" s="29">
        <f t="shared" ref="E9:E45" si="0">D9/C9*100</f>
        <v>101.78571428571428</v>
      </c>
      <c r="F9" s="29">
        <f t="shared" ref="F9:F47" si="1">D9-C9</f>
        <v>0.30000000000000071</v>
      </c>
    </row>
    <row r="10" spans="1:13" ht="66.75" customHeight="1" x14ac:dyDescent="0.25">
      <c r="A10" s="3">
        <v>3</v>
      </c>
      <c r="B10" s="23" t="s">
        <v>56</v>
      </c>
      <c r="C10" s="29">
        <v>0</v>
      </c>
      <c r="D10" s="29">
        <v>2</v>
      </c>
      <c r="E10" s="29"/>
      <c r="F10" s="29">
        <f t="shared" si="1"/>
        <v>2</v>
      </c>
    </row>
    <row r="11" spans="1:13" ht="63.75" customHeight="1" x14ac:dyDescent="0.25">
      <c r="A11" s="3">
        <v>4</v>
      </c>
      <c r="B11" s="23" t="s">
        <v>25</v>
      </c>
      <c r="C11" s="29">
        <v>0</v>
      </c>
      <c r="D11" s="29">
        <v>0.5</v>
      </c>
      <c r="E11" s="29"/>
      <c r="F11" s="29">
        <f t="shared" si="1"/>
        <v>0.5</v>
      </c>
    </row>
    <row r="12" spans="1:13" ht="19.5" customHeight="1" x14ac:dyDescent="0.25">
      <c r="A12" s="3">
        <v>5</v>
      </c>
      <c r="B12" s="23" t="s">
        <v>23</v>
      </c>
      <c r="C12" s="29">
        <v>0</v>
      </c>
      <c r="D12" s="29">
        <v>1</v>
      </c>
      <c r="E12" s="29"/>
      <c r="F12" s="29">
        <f t="shared" si="1"/>
        <v>1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C14+C15+C16+C17+C18+C19+C20+C21+C22</f>
        <v>44511.5</v>
      </c>
      <c r="D13" s="4">
        <f>D14+D15+D16+D17+D18+D19+D20+D21+D22+D23</f>
        <v>19900.2</v>
      </c>
      <c r="E13" s="4">
        <f t="shared" si="0"/>
        <v>44.707996809813196</v>
      </c>
      <c r="F13" s="4">
        <f t="shared" si="1"/>
        <v>-24611.3</v>
      </c>
    </row>
    <row r="14" spans="1:13" ht="78.75" customHeight="1" x14ac:dyDescent="0.25">
      <c r="A14" s="3">
        <v>7</v>
      </c>
      <c r="B14" s="23" t="s">
        <v>8</v>
      </c>
      <c r="C14" s="29">
        <v>19881</v>
      </c>
      <c r="D14" s="29">
        <v>10513.9</v>
      </c>
      <c r="E14" s="29">
        <f t="shared" si="0"/>
        <v>52.884160756501174</v>
      </c>
      <c r="F14" s="29">
        <f t="shared" si="1"/>
        <v>-9367.1</v>
      </c>
    </row>
    <row r="15" spans="1:13" ht="33.75" customHeight="1" x14ac:dyDescent="0.25">
      <c r="A15" s="3">
        <v>8</v>
      </c>
      <c r="B15" s="23" t="s">
        <v>16</v>
      </c>
      <c r="C15" s="29">
        <v>6307.9</v>
      </c>
      <c r="D15" s="29">
        <v>2464.3000000000002</v>
      </c>
      <c r="E15" s="29">
        <f t="shared" si="0"/>
        <v>39.066884383075198</v>
      </c>
      <c r="F15" s="29">
        <f t="shared" si="1"/>
        <v>-3843.5999999999995</v>
      </c>
    </row>
    <row r="16" spans="1:13" ht="98.25" customHeight="1" x14ac:dyDescent="0.25">
      <c r="A16" s="3">
        <v>9</v>
      </c>
      <c r="B16" s="23" t="s">
        <v>27</v>
      </c>
      <c r="C16" s="29">
        <v>0</v>
      </c>
      <c r="D16" s="29">
        <v>5</v>
      </c>
      <c r="E16" s="29"/>
      <c r="F16" s="29">
        <f t="shared" si="1"/>
        <v>5</v>
      </c>
    </row>
    <row r="17" spans="1:6" ht="47.25" customHeight="1" x14ac:dyDescent="0.25">
      <c r="A17" s="3">
        <v>10</v>
      </c>
      <c r="B17" s="23" t="s">
        <v>14</v>
      </c>
      <c r="C17" s="29">
        <v>297</v>
      </c>
      <c r="D17" s="29">
        <v>0</v>
      </c>
      <c r="E17" s="29"/>
      <c r="F17" s="29">
        <f t="shared" si="1"/>
        <v>-297</v>
      </c>
    </row>
    <row r="18" spans="1:6" ht="96.75" customHeight="1" x14ac:dyDescent="0.25">
      <c r="A18" s="3">
        <v>11</v>
      </c>
      <c r="B18" s="23" t="s">
        <v>30</v>
      </c>
      <c r="C18" s="29">
        <v>6543.6</v>
      </c>
      <c r="D18" s="29">
        <v>3273.6</v>
      </c>
      <c r="E18" s="29">
        <f t="shared" si="0"/>
        <v>50.027507793874925</v>
      </c>
      <c r="F18" s="29">
        <f t="shared" si="1"/>
        <v>-3270.0000000000005</v>
      </c>
    </row>
    <row r="19" spans="1:6" ht="31.5" customHeight="1" x14ac:dyDescent="0.25">
      <c r="A19" s="3">
        <v>12</v>
      </c>
      <c r="B19" s="23" t="s">
        <v>11</v>
      </c>
      <c r="C19" s="29">
        <v>1273</v>
      </c>
      <c r="D19" s="29">
        <v>831.6</v>
      </c>
      <c r="E19" s="29">
        <f t="shared" si="0"/>
        <v>65.326001571091908</v>
      </c>
      <c r="F19" s="29">
        <f t="shared" si="1"/>
        <v>-441.4</v>
      </c>
    </row>
    <row r="20" spans="1:6" ht="81" customHeight="1" x14ac:dyDescent="0.25">
      <c r="A20" s="3">
        <v>13</v>
      </c>
      <c r="B20" s="23" t="s">
        <v>28</v>
      </c>
      <c r="C20" s="29">
        <v>4925</v>
      </c>
      <c r="D20" s="29">
        <v>1067.9000000000001</v>
      </c>
      <c r="E20" s="29">
        <f t="shared" si="0"/>
        <v>21.683248730964468</v>
      </c>
      <c r="F20" s="29">
        <f t="shared" si="1"/>
        <v>-3857.1</v>
      </c>
    </row>
    <row r="21" spans="1:6" ht="50.25" customHeight="1" x14ac:dyDescent="0.25">
      <c r="A21" s="3">
        <v>14</v>
      </c>
      <c r="B21" s="23" t="s">
        <v>32</v>
      </c>
      <c r="C21" s="29">
        <v>5284</v>
      </c>
      <c r="D21" s="29">
        <v>1741.5</v>
      </c>
      <c r="E21" s="29">
        <f t="shared" si="0"/>
        <v>32.957986373959116</v>
      </c>
      <c r="F21" s="29">
        <f t="shared" si="1"/>
        <v>-3542.5</v>
      </c>
    </row>
    <row r="22" spans="1:6" ht="66.75" customHeight="1" x14ac:dyDescent="0.25">
      <c r="A22" s="3">
        <v>15</v>
      </c>
      <c r="B22" s="23" t="s">
        <v>39</v>
      </c>
      <c r="C22" s="29">
        <v>0</v>
      </c>
      <c r="D22" s="29">
        <v>1.6</v>
      </c>
      <c r="E22" s="29"/>
      <c r="F22" s="29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29">
        <v>0</v>
      </c>
      <c r="D23" s="29">
        <v>0.8</v>
      </c>
      <c r="E23" s="29"/>
      <c r="F23" s="29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2478601.1</v>
      </c>
      <c r="D24" s="8">
        <f>D26+D25</f>
        <v>990793.79999999993</v>
      </c>
      <c r="E24" s="4">
        <f t="shared" si="0"/>
        <v>39.973911090413047</v>
      </c>
      <c r="F24" s="4">
        <f t="shared" si="1"/>
        <v>-1487807.3000000003</v>
      </c>
    </row>
    <row r="25" spans="1:6" ht="31.5" x14ac:dyDescent="0.25">
      <c r="A25" s="3">
        <v>18</v>
      </c>
      <c r="B25" s="13" t="s">
        <v>9</v>
      </c>
      <c r="C25" s="11">
        <v>2480157.4</v>
      </c>
      <c r="D25" s="29">
        <v>992350.1</v>
      </c>
      <c r="E25" s="29">
        <f t="shared" si="0"/>
        <v>40.011577491009241</v>
      </c>
      <c r="F25" s="29">
        <f t="shared" si="1"/>
        <v>-1487807.2999999998</v>
      </c>
    </row>
    <row r="26" spans="1:6" ht="47.25" x14ac:dyDescent="0.25">
      <c r="A26" s="3">
        <v>19</v>
      </c>
      <c r="B26" s="18" t="s">
        <v>10</v>
      </c>
      <c r="C26" s="29">
        <v>-1556.3</v>
      </c>
      <c r="D26" s="29">
        <v>-1556.3</v>
      </c>
      <c r="E26" s="29">
        <f t="shared" si="0"/>
        <v>100</v>
      </c>
      <c r="F26" s="29">
        <f t="shared" si="1"/>
        <v>0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765.80000000000007</v>
      </c>
      <c r="E27" s="4">
        <f t="shared" si="0"/>
        <v>37.520823125918675</v>
      </c>
      <c r="F27" s="4">
        <f t="shared" si="1"/>
        <v>-1275.1999999999998</v>
      </c>
    </row>
    <row r="28" spans="1:6" ht="32.25" customHeight="1" x14ac:dyDescent="0.25">
      <c r="A28" s="3">
        <v>21</v>
      </c>
      <c r="B28" s="13" t="s">
        <v>22</v>
      </c>
      <c r="C28" s="29">
        <v>2041</v>
      </c>
      <c r="D28" s="29">
        <v>763.9</v>
      </c>
      <c r="E28" s="29">
        <f t="shared" si="0"/>
        <v>37.427731504164626</v>
      </c>
      <c r="F28" s="29">
        <f t="shared" si="1"/>
        <v>-1277.0999999999999</v>
      </c>
    </row>
    <row r="29" spans="1:6" ht="46.5" customHeight="1" x14ac:dyDescent="0.25">
      <c r="A29" s="3">
        <v>22</v>
      </c>
      <c r="B29" s="13" t="s">
        <v>46</v>
      </c>
      <c r="C29" s="29">
        <v>0</v>
      </c>
      <c r="D29" s="29">
        <v>1.2</v>
      </c>
      <c r="E29" s="29"/>
      <c r="F29" s="29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29">
        <v>0</v>
      </c>
      <c r="D30" s="29">
        <v>0.7</v>
      </c>
      <c r="E30" s="29"/>
      <c r="F30" s="29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319.29999999999995</v>
      </c>
      <c r="E31" s="4">
        <f t="shared" si="0"/>
        <v>23.522911448357149</v>
      </c>
      <c r="F31" s="4">
        <f t="shared" si="1"/>
        <v>-1038.1000000000001</v>
      </c>
    </row>
    <row r="32" spans="1:6" ht="31.5" x14ac:dyDescent="0.25">
      <c r="A32" s="3">
        <v>25</v>
      </c>
      <c r="B32" s="13" t="s">
        <v>11</v>
      </c>
      <c r="C32" s="29">
        <v>158.19999999999999</v>
      </c>
      <c r="D32" s="29">
        <v>139</v>
      </c>
      <c r="E32" s="29">
        <f t="shared" si="0"/>
        <v>87.863463969658667</v>
      </c>
      <c r="F32" s="29">
        <f t="shared" si="1"/>
        <v>-19.199999999999989</v>
      </c>
    </row>
    <row r="33" spans="1:6" ht="19.5" customHeight="1" x14ac:dyDescent="0.25">
      <c r="A33" s="3">
        <v>26</v>
      </c>
      <c r="B33" s="13" t="s">
        <v>12</v>
      </c>
      <c r="C33" s="29">
        <v>1199.2</v>
      </c>
      <c r="D33" s="29">
        <v>10.199999999999999</v>
      </c>
      <c r="E33" s="29">
        <f t="shared" si="0"/>
        <v>0.85056704469646427</v>
      </c>
      <c r="F33" s="29">
        <f t="shared" si="1"/>
        <v>-1189</v>
      </c>
    </row>
    <row r="34" spans="1:6" ht="79.5" customHeight="1" x14ac:dyDescent="0.25">
      <c r="A34" s="3">
        <v>27</v>
      </c>
      <c r="B34" s="13" t="s">
        <v>40</v>
      </c>
      <c r="C34" s="29">
        <v>0</v>
      </c>
      <c r="D34" s="29">
        <v>170.1</v>
      </c>
      <c r="E34" s="29"/>
      <c r="F34" s="29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C36+C39+C41+C38+C40+C37</f>
        <v>12884.4</v>
      </c>
      <c r="D35" s="4">
        <f>D36+D39+D41+D38+D40+D37</f>
        <v>5531.9999999999991</v>
      </c>
      <c r="E35" s="4">
        <f t="shared" si="0"/>
        <v>42.935643103287688</v>
      </c>
      <c r="F35" s="4">
        <f t="shared" si="1"/>
        <v>-7352.4000000000005</v>
      </c>
    </row>
    <row r="36" spans="1:6" ht="79.5" customHeight="1" x14ac:dyDescent="0.25">
      <c r="A36" s="3">
        <v>29</v>
      </c>
      <c r="B36" s="23" t="s">
        <v>21</v>
      </c>
      <c r="C36" s="29">
        <v>11834.1</v>
      </c>
      <c r="D36" s="29">
        <v>5078.8999999999996</v>
      </c>
      <c r="E36" s="29">
        <f t="shared" si="0"/>
        <v>42.917501119645763</v>
      </c>
      <c r="F36" s="29">
        <f t="shared" si="1"/>
        <v>-6755.2000000000007</v>
      </c>
    </row>
    <row r="37" spans="1:6" ht="18" customHeight="1" x14ac:dyDescent="0.25">
      <c r="A37" s="3">
        <v>30</v>
      </c>
      <c r="B37" s="23" t="s">
        <v>41</v>
      </c>
      <c r="C37" s="29">
        <v>0</v>
      </c>
      <c r="D37" s="29">
        <v>4.4000000000000004</v>
      </c>
      <c r="E37" s="29"/>
      <c r="F37" s="29">
        <f t="shared" si="1"/>
        <v>4.4000000000000004</v>
      </c>
    </row>
    <row r="38" spans="1:6" ht="51.75" customHeight="1" x14ac:dyDescent="0.25">
      <c r="A38" s="3">
        <v>31</v>
      </c>
      <c r="B38" s="13" t="s">
        <v>47</v>
      </c>
      <c r="C38" s="29">
        <v>0</v>
      </c>
      <c r="D38" s="29">
        <v>321.10000000000002</v>
      </c>
      <c r="E38" s="29"/>
      <c r="F38" s="29">
        <f t="shared" si="1"/>
        <v>321.10000000000002</v>
      </c>
    </row>
    <row r="39" spans="1:6" ht="64.5" customHeight="1" x14ac:dyDescent="0.25">
      <c r="A39" s="3">
        <v>32</v>
      </c>
      <c r="B39" s="13" t="s">
        <v>26</v>
      </c>
      <c r="C39" s="29">
        <v>150.30000000000001</v>
      </c>
      <c r="D39" s="29">
        <v>252.7</v>
      </c>
      <c r="E39" s="29">
        <f t="shared" si="0"/>
        <v>168.13040585495673</v>
      </c>
      <c r="F39" s="29">
        <f t="shared" si="1"/>
        <v>102.39999999999998</v>
      </c>
    </row>
    <row r="40" spans="1:6" ht="18.75" customHeight="1" x14ac:dyDescent="0.25">
      <c r="A40" s="3">
        <v>33</v>
      </c>
      <c r="B40" s="13" t="s">
        <v>23</v>
      </c>
      <c r="C40" s="29">
        <v>0</v>
      </c>
      <c r="D40" s="29">
        <v>-125.1</v>
      </c>
      <c r="E40" s="29"/>
      <c r="F40" s="29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9">
        <v>900</v>
      </c>
      <c r="D41" s="29">
        <v>0</v>
      </c>
      <c r="E41" s="29"/>
      <c r="F41" s="29">
        <f t="shared" si="1"/>
        <v>-900</v>
      </c>
    </row>
    <row r="42" spans="1:6" s="9" customFormat="1" ht="32.25" customHeight="1" x14ac:dyDescent="0.25">
      <c r="A42" s="7">
        <v>35</v>
      </c>
      <c r="B42" s="30" t="s">
        <v>52</v>
      </c>
      <c r="C42" s="4">
        <f>C43</f>
        <v>0</v>
      </c>
      <c r="D42" s="4">
        <f>D43</f>
        <v>5238.2</v>
      </c>
      <c r="E42" s="4"/>
      <c r="F42" s="4">
        <f t="shared" si="1"/>
        <v>5238.2</v>
      </c>
    </row>
    <row r="43" spans="1:6" ht="79.5" customHeight="1" x14ac:dyDescent="0.25">
      <c r="A43" s="3">
        <v>36</v>
      </c>
      <c r="B43" s="13" t="s">
        <v>40</v>
      </c>
      <c r="C43" s="29">
        <v>0</v>
      </c>
      <c r="D43" s="29">
        <v>5238.2</v>
      </c>
      <c r="E43" s="29"/>
      <c r="F43" s="29">
        <f t="shared" si="1"/>
        <v>5238.2</v>
      </c>
    </row>
    <row r="44" spans="1:6" s="9" customFormat="1" ht="18" customHeight="1" x14ac:dyDescent="0.2">
      <c r="A44" s="7">
        <v>37</v>
      </c>
      <c r="B44" s="17" t="s">
        <v>29</v>
      </c>
      <c r="C44" s="5">
        <f>C45+C47++C46</f>
        <v>15</v>
      </c>
      <c r="D44" s="5">
        <f>D45+D47++D46</f>
        <v>53.7</v>
      </c>
      <c r="E44" s="4" t="s">
        <v>48</v>
      </c>
      <c r="F44" s="4">
        <f t="shared" si="1"/>
        <v>38.700000000000003</v>
      </c>
    </row>
    <row r="45" spans="1:6" ht="32.25" customHeight="1" x14ac:dyDescent="0.25">
      <c r="A45" s="3">
        <v>38</v>
      </c>
      <c r="B45" s="23" t="s">
        <v>13</v>
      </c>
      <c r="C45" s="6">
        <v>15</v>
      </c>
      <c r="D45" s="6">
        <v>5</v>
      </c>
      <c r="E45" s="29">
        <f t="shared" si="0"/>
        <v>33.333333333333329</v>
      </c>
      <c r="F45" s="29">
        <f t="shared" si="1"/>
        <v>-10</v>
      </c>
    </row>
    <row r="46" spans="1:6" ht="95.25" customHeight="1" x14ac:dyDescent="0.25">
      <c r="A46" s="3">
        <v>39</v>
      </c>
      <c r="B46" s="23" t="s">
        <v>30</v>
      </c>
      <c r="C46" s="6">
        <v>0</v>
      </c>
      <c r="D46" s="6">
        <v>40.5</v>
      </c>
      <c r="E46" s="29"/>
      <c r="F46" s="29">
        <f t="shared" si="1"/>
        <v>40.5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29"/>
      <c r="F47" s="29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2" t="s">
        <v>49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3" t="s">
        <v>0</v>
      </c>
      <c r="B5" s="34" t="s">
        <v>1</v>
      </c>
      <c r="C5" s="37" t="s">
        <v>51</v>
      </c>
      <c r="D5" s="37" t="s">
        <v>50</v>
      </c>
      <c r="E5" s="37"/>
      <c r="F5" s="37"/>
    </row>
    <row r="6" spans="1:13" ht="36" customHeight="1" x14ac:dyDescent="0.25">
      <c r="A6" s="33"/>
      <c r="B6" s="35"/>
      <c r="C6" s="37"/>
      <c r="D6" s="37" t="s">
        <v>2</v>
      </c>
      <c r="E6" s="37" t="s">
        <v>3</v>
      </c>
      <c r="F6" s="37"/>
    </row>
    <row r="7" spans="1:13" ht="21" customHeight="1" x14ac:dyDescent="0.25">
      <c r="A7" s="33"/>
      <c r="B7" s="36"/>
      <c r="C7" s="37"/>
      <c r="D7" s="37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2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0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2" t="s">
        <v>42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3" t="s">
        <v>0</v>
      </c>
      <c r="B5" s="34" t="s">
        <v>1</v>
      </c>
      <c r="C5" s="37" t="s">
        <v>44</v>
      </c>
      <c r="D5" s="37" t="s">
        <v>43</v>
      </c>
      <c r="E5" s="37"/>
      <c r="F5" s="37"/>
    </row>
    <row r="6" spans="1:13" ht="36" customHeight="1" x14ac:dyDescent="0.25">
      <c r="A6" s="33"/>
      <c r="B6" s="35"/>
      <c r="C6" s="37"/>
      <c r="D6" s="37" t="s">
        <v>2</v>
      </c>
      <c r="E6" s="37" t="s">
        <v>3</v>
      </c>
      <c r="F6" s="37"/>
    </row>
    <row r="7" spans="1:13" ht="21" customHeight="1" x14ac:dyDescent="0.25">
      <c r="A7" s="33"/>
      <c r="B7" s="36"/>
      <c r="C7" s="37"/>
      <c r="D7" s="37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2" t="s">
        <v>36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3" t="s">
        <v>0</v>
      </c>
      <c r="B5" s="34" t="s">
        <v>1</v>
      </c>
      <c r="C5" s="37" t="s">
        <v>38</v>
      </c>
      <c r="D5" s="37" t="s">
        <v>37</v>
      </c>
      <c r="E5" s="37"/>
      <c r="F5" s="37"/>
    </row>
    <row r="6" spans="1:13" ht="36" customHeight="1" x14ac:dyDescent="0.25">
      <c r="A6" s="33"/>
      <c r="B6" s="35"/>
      <c r="C6" s="37"/>
      <c r="D6" s="37" t="s">
        <v>2</v>
      </c>
      <c r="E6" s="37" t="s">
        <v>3</v>
      </c>
      <c r="F6" s="37"/>
    </row>
    <row r="7" spans="1:13" ht="21" customHeight="1" x14ac:dyDescent="0.25">
      <c r="A7" s="33"/>
      <c r="B7" s="36"/>
      <c r="C7" s="37"/>
      <c r="D7" s="37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2" t="s">
        <v>33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3" t="s">
        <v>0</v>
      </c>
      <c r="B5" s="34" t="s">
        <v>1</v>
      </c>
      <c r="C5" s="37" t="s">
        <v>35</v>
      </c>
      <c r="D5" s="37" t="s">
        <v>34</v>
      </c>
      <c r="E5" s="37"/>
      <c r="F5" s="37"/>
    </row>
    <row r="6" spans="1:13" ht="36" customHeight="1" x14ac:dyDescent="0.25">
      <c r="A6" s="33"/>
      <c r="B6" s="35"/>
      <c r="C6" s="37"/>
      <c r="D6" s="37" t="s">
        <v>2</v>
      </c>
      <c r="E6" s="37" t="s">
        <v>3</v>
      </c>
      <c r="F6" s="37"/>
    </row>
    <row r="7" spans="1:13" ht="21" customHeight="1" x14ac:dyDescent="0.25">
      <c r="A7" s="33"/>
      <c r="B7" s="36"/>
      <c r="C7" s="37"/>
      <c r="D7" s="37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01.07.2023              </vt:lpstr>
      <vt:lpstr>на 01.06.2023              </vt:lpstr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2023-07-05T04:43:32Z</cp:lastPrinted>
  <dcterms:created xsi:type="dcterms:W3CDTF">2013-06-21T00:40:31Z</dcterms:created>
  <dcterms:modified xsi:type="dcterms:W3CDTF">2023-07-05T04:44:31Z</dcterms:modified>
</cp:coreProperties>
</file>