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0.2023 " sheetId="109" r:id="rId1"/>
    <sheet name="на 01.09.2023               " sheetId="108" r:id="rId2"/>
    <sheet name="на 01.08.2023              " sheetId="107" r:id="rId3"/>
    <sheet name="на 01.07.2023              " sheetId="106" r:id="rId4"/>
    <sheet name="на 01.06.2023              " sheetId="105" r:id="rId5"/>
    <sheet name="на 01.05.2023             " sheetId="104" r:id="rId6"/>
    <sheet name="на 01.04.2023            " sheetId="103" r:id="rId7"/>
    <sheet name="на 01.03.2023            " sheetId="102" r:id="rId8"/>
    <sheet name="на 01.02.2023           " sheetId="101" r:id="rId9"/>
  </sheets>
  <calcPr calcId="145621"/>
</workbook>
</file>

<file path=xl/calcChain.xml><?xml version="1.0" encoding="utf-8"?>
<calcChain xmlns="http://schemas.openxmlformats.org/spreadsheetml/2006/main">
  <c r="F47" i="109" l="1"/>
  <c r="F46" i="109"/>
  <c r="F45" i="109"/>
  <c r="F44" i="109"/>
  <c r="F43" i="109"/>
  <c r="F42" i="109"/>
  <c r="F41" i="109"/>
  <c r="F40" i="109"/>
  <c r="F39" i="109"/>
  <c r="F38" i="109"/>
  <c r="F37" i="109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F16" i="109"/>
  <c r="F15" i="109"/>
  <c r="F14" i="109"/>
  <c r="F13" i="109"/>
  <c r="F12" i="109"/>
  <c r="F11" i="109"/>
  <c r="F10" i="109"/>
  <c r="F9" i="109"/>
  <c r="E44" i="109"/>
  <c r="E40" i="109"/>
  <c r="E36" i="109"/>
  <c r="E35" i="109"/>
  <c r="E33" i="109"/>
  <c r="E32" i="109"/>
  <c r="E31" i="109"/>
  <c r="E28" i="109"/>
  <c r="E27" i="109"/>
  <c r="E26" i="109"/>
  <c r="E25" i="109"/>
  <c r="E24" i="109"/>
  <c r="E20" i="109"/>
  <c r="E19" i="109"/>
  <c r="E18" i="109"/>
  <c r="E17" i="109"/>
  <c r="E14" i="109"/>
  <c r="E13" i="109"/>
  <c r="E12" i="109"/>
  <c r="E9" i="109"/>
  <c r="D43" i="109"/>
  <c r="C43" i="109"/>
  <c r="D41" i="109"/>
  <c r="C41" i="109"/>
  <c r="D35" i="109"/>
  <c r="C35" i="109"/>
  <c r="D31" i="109"/>
  <c r="C31" i="109"/>
  <c r="D27" i="109"/>
  <c r="C27" i="109"/>
  <c r="D24" i="109"/>
  <c r="C24" i="109"/>
  <c r="D12" i="109"/>
  <c r="C12" i="109"/>
  <c r="D8" i="109"/>
  <c r="E8" i="109" s="1"/>
  <c r="C8" i="109"/>
  <c r="F8" i="109" l="1"/>
  <c r="F47" i="108"/>
  <c r="F46" i="108"/>
  <c r="F45" i="108"/>
  <c r="F44" i="108"/>
  <c r="F43" i="108"/>
  <c r="F42" i="108"/>
  <c r="F41" i="108"/>
  <c r="F40" i="108"/>
  <c r="F39" i="108"/>
  <c r="F38" i="108"/>
  <c r="F37" i="108"/>
  <c r="F36" i="108"/>
  <c r="F34" i="108"/>
  <c r="F33" i="108"/>
  <c r="F32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E44" i="108"/>
  <c r="E40" i="108"/>
  <c r="E36" i="108"/>
  <c r="E33" i="108"/>
  <c r="E32" i="108"/>
  <c r="E28" i="108"/>
  <c r="E27" i="108"/>
  <c r="E26" i="108"/>
  <c r="E25" i="108"/>
  <c r="E24" i="108"/>
  <c r="E20" i="108"/>
  <c r="E19" i="108"/>
  <c r="E18" i="108"/>
  <c r="E17" i="108"/>
  <c r="E14" i="108"/>
  <c r="E13" i="108"/>
  <c r="E12" i="108"/>
  <c r="E9" i="108"/>
  <c r="D31" i="108"/>
  <c r="F31" i="108" s="1"/>
  <c r="D12" i="108"/>
  <c r="D43" i="108"/>
  <c r="C43" i="108"/>
  <c r="D41" i="108"/>
  <c r="C41" i="108"/>
  <c r="D35" i="108"/>
  <c r="C35" i="108"/>
  <c r="F35" i="108" s="1"/>
  <c r="C31" i="108"/>
  <c r="D27" i="108"/>
  <c r="C27" i="108"/>
  <c r="D24" i="108"/>
  <c r="C24" i="108"/>
  <c r="C12" i="108"/>
  <c r="D8" i="108"/>
  <c r="F8" i="108" s="1"/>
  <c r="C8" i="108"/>
  <c r="E31" i="108" l="1"/>
  <c r="E35" i="108"/>
  <c r="E8" i="108"/>
  <c r="F47" i="107"/>
  <c r="F46" i="107"/>
  <c r="F45" i="107"/>
  <c r="F44" i="107"/>
  <c r="F43" i="107"/>
  <c r="F42" i="107"/>
  <c r="F41" i="107"/>
  <c r="F40" i="107"/>
  <c r="F39" i="107"/>
  <c r="F38" i="107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E44" i="107"/>
  <c r="E36" i="107"/>
  <c r="E35" i="107"/>
  <c r="E33" i="107"/>
  <c r="E31" i="107"/>
  <c r="E30" i="107"/>
  <c r="E27" i="107"/>
  <c r="E26" i="107"/>
  <c r="E25" i="107"/>
  <c r="E24" i="107"/>
  <c r="E20" i="107"/>
  <c r="E19" i="107"/>
  <c r="E18" i="107"/>
  <c r="E17" i="107"/>
  <c r="E14" i="107"/>
  <c r="E13" i="107"/>
  <c r="E12" i="107"/>
  <c r="E9" i="107"/>
  <c r="C35" i="107"/>
  <c r="D35" i="107"/>
  <c r="D30" i="107"/>
  <c r="D43" i="107"/>
  <c r="C43" i="107"/>
  <c r="D41" i="107"/>
  <c r="C41" i="107"/>
  <c r="C30" i="107"/>
  <c r="D26" i="107"/>
  <c r="C26" i="107"/>
  <c r="D23" i="107"/>
  <c r="C23" i="107"/>
  <c r="F23" i="107" s="1"/>
  <c r="D12" i="107"/>
  <c r="C12" i="107"/>
  <c r="D8" i="107"/>
  <c r="C8" i="107"/>
  <c r="E23" i="107" l="1"/>
  <c r="E8" i="107"/>
  <c r="F8" i="107"/>
  <c r="F47" i="106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44" i="106"/>
  <c r="E38" i="106"/>
  <c r="E35" i="106"/>
  <c r="E34" i="106"/>
  <c r="E32" i="106"/>
  <c r="E31" i="106"/>
  <c r="E27" i="106"/>
  <c r="E26" i="106"/>
  <c r="E25" i="106"/>
  <c r="E24" i="106"/>
  <c r="E23" i="106"/>
  <c r="E20" i="106"/>
  <c r="E19" i="106"/>
  <c r="E18" i="106"/>
  <c r="E17" i="106"/>
  <c r="E14" i="106"/>
  <c r="E13" i="106"/>
  <c r="E12" i="106"/>
  <c r="E9" i="106"/>
  <c r="D8" i="106"/>
  <c r="C43" i="106"/>
  <c r="D43" i="106"/>
  <c r="D41" i="106"/>
  <c r="C41" i="106"/>
  <c r="D34" i="106"/>
  <c r="C34" i="106"/>
  <c r="D30" i="106"/>
  <c r="F30" i="106" s="1"/>
  <c r="C30" i="106"/>
  <c r="D26" i="106"/>
  <c r="C26" i="106"/>
  <c r="D23" i="106"/>
  <c r="C23" i="106"/>
  <c r="D12" i="106"/>
  <c r="C12" i="106"/>
  <c r="F8" i="106"/>
  <c r="C8" i="106"/>
  <c r="E30" i="106" l="1"/>
  <c r="E8" i="106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<sst xmlns="http://schemas.openxmlformats.org/spreadsheetml/2006/main" count="436" uniqueCount="70">
  <si>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</si>
  <si>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</si>
  <si>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</si>
  <si>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</si>
  <si>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</si>
  <si>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</si>
  <si>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</si>
  <si>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</si>
  <si>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</si>
  <si>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</si>
  <si>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</si>
  <si>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</si>
  <si>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</si>
  <si>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</si>
  <si>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</si>
  <si>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</si>
  <si>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</si>
  <si>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</si>
  <si>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</si>
  <si>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</si>
  <si>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</si>
  <si>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</si>
  <si>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</si>
  <si>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</si>
  <si>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</si>
  <si>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</si>
  <si>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</si>
  <si>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</si>
  <si>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</si>
  <si>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</si>
  <si>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</si>
  <si>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</si>
  <si>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</si>
  <si>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</si>
  <si>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</si>
  <si>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</si>
  <si>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</si>
  <si>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</si>
  <si>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</si>
  <si>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</si>
  <si>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</si>
  <si>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</si>
  <si>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</si>
  <si>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</si>
  <si>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</si>
  <si>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</si>
  <si>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</si>
  <si>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</si>
  <si>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</si>
  <si>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</si>
  <si>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</si>
  <si>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</si>
  <si>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</si>
  <si>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</si>
  <si>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</si>
  <si>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</si>
  <si>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</si>
  <si>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01.07.2023 года</t>
  </si>
  <si>
    <t>Исполнено на 01.07.2023г.</t>
  </si>
  <si>
    <t>Годовой прогноз поступления доходов на 01.07.2023г.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</si>
  <si>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</si>
  <si>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01.08.2023 года</t>
  </si>
  <si>
    <t>Исполнено на 01.08.2023г.</t>
  </si>
  <si>
    <t>Годовой прогноз поступления доходов на 01.08.2023г.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</si>
  <si>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01.09.2023 года</t>
  </si>
  <si>
    <t>Исполнено на 01.09.2023г.</t>
  </si>
  <si>
    <t>Годовой прогноз поступления доходов на 01.09.2023г.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</si>
  <si>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01.10.2023 года</t>
  </si>
  <si>
    <t>Исполнено на 01.10.2023г.</t>
  </si>
  <si>
    <t>Годовой прогноз поступления доходов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</si>
</sst>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workbookViewId="0">
      <selection activeCell="F45" sqref="F4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67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69</v>
      </c>
      <c r="D5" s="40" t="s">
        <v>68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38.200000000000003</v>
      </c>
      <c r="E8" s="4">
        <f>D8/C8*100</f>
        <v>227.38095238095238</v>
      </c>
      <c r="F8" s="4">
        <f>D8-C8</f>
        <v>21.400000000000002</v>
      </c>
    </row>
    <row r="9" spans="1:13" ht="51.75" customHeight="1" x14ac:dyDescent="0.25">
      <c r="A9" s="3">
        <v>2</v>
      </c>
      <c r="B9" s="23" t="s">
        <v>24</v>
      </c>
      <c r="C9" s="34">
        <v>16.8</v>
      </c>
      <c r="D9" s="34">
        <v>31.6</v>
      </c>
      <c r="E9" s="34">
        <f t="shared" ref="E9:E44" si="0">D9/C9*100</f>
        <v>188.0952380952381</v>
      </c>
      <c r="F9" s="34">
        <f t="shared" ref="F9:F47" si="1">D9-C9</f>
        <v>14.8</v>
      </c>
    </row>
    <row r="10" spans="1:13" ht="66.75" customHeight="1" x14ac:dyDescent="0.25">
      <c r="A10" s="3">
        <v>3</v>
      </c>
      <c r="B10" s="23" t="s">
        <v>56</v>
      </c>
      <c r="C10" s="34">
        <v>0</v>
      </c>
      <c r="D10" s="34">
        <v>6</v>
      </c>
      <c r="E10" s="34"/>
      <c r="F10" s="34">
        <f t="shared" si="1"/>
        <v>6</v>
      </c>
    </row>
    <row r="11" spans="1:13" ht="63.75" customHeight="1" x14ac:dyDescent="0.25">
      <c r="A11" s="3">
        <v>4</v>
      </c>
      <c r="B11" s="23" t="s">
        <v>25</v>
      </c>
      <c r="C11" s="34">
        <v>0</v>
      </c>
      <c r="D11" s="34">
        <v>0.6</v>
      </c>
      <c r="E11" s="34"/>
      <c r="F11" s="34">
        <f t="shared" si="1"/>
        <v>0.6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44600.1</v>
      </c>
      <c r="E12" s="4">
        <f t="shared" si="0"/>
        <v>100.19904968378958</v>
      </c>
      <c r="F12" s="4">
        <f t="shared" si="1"/>
        <v>88.599999999998545</v>
      </c>
    </row>
    <row r="13" spans="1:13" ht="78.75" customHeight="1" x14ac:dyDescent="0.25">
      <c r="A13" s="3">
        <v>6</v>
      </c>
      <c r="B13" s="23" t="s">
        <v>8</v>
      </c>
      <c r="C13" s="34">
        <v>19881</v>
      </c>
      <c r="D13" s="34">
        <v>20933.2</v>
      </c>
      <c r="E13" s="34">
        <f t="shared" si="0"/>
        <v>105.29249031738846</v>
      </c>
      <c r="F13" s="34">
        <f t="shared" si="1"/>
        <v>1052.2000000000007</v>
      </c>
    </row>
    <row r="14" spans="1:13" ht="33.75" customHeight="1" x14ac:dyDescent="0.25">
      <c r="A14" s="3">
        <v>7</v>
      </c>
      <c r="B14" s="23" t="s">
        <v>16</v>
      </c>
      <c r="C14" s="34">
        <v>6307.9</v>
      </c>
      <c r="D14" s="34">
        <v>4246.3</v>
      </c>
      <c r="E14" s="34">
        <f t="shared" si="0"/>
        <v>67.317173702817115</v>
      </c>
      <c r="F14" s="34">
        <f t="shared" si="1"/>
        <v>-2061.5999999999995</v>
      </c>
    </row>
    <row r="15" spans="1:13" ht="98.25" customHeight="1" x14ac:dyDescent="0.25">
      <c r="A15" s="3">
        <v>8</v>
      </c>
      <c r="B15" s="23" t="s">
        <v>27</v>
      </c>
      <c r="C15" s="34">
        <v>0</v>
      </c>
      <c r="D15" s="34">
        <v>10.1</v>
      </c>
      <c r="E15" s="34"/>
      <c r="F15" s="34">
        <f t="shared" si="1"/>
        <v>10.1</v>
      </c>
    </row>
    <row r="16" spans="1:13" ht="47.25" customHeight="1" x14ac:dyDescent="0.25">
      <c r="A16" s="3">
        <v>9</v>
      </c>
      <c r="B16" s="23" t="s">
        <v>14</v>
      </c>
      <c r="C16" s="34">
        <v>297</v>
      </c>
      <c r="D16" s="34">
        <v>0</v>
      </c>
      <c r="E16" s="34"/>
      <c r="F16" s="34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4">
        <v>6543.6</v>
      </c>
      <c r="D17" s="34">
        <v>5647.3</v>
      </c>
      <c r="E17" s="34">
        <f t="shared" si="0"/>
        <v>86.302646861055081</v>
      </c>
      <c r="F17" s="34">
        <f t="shared" si="1"/>
        <v>-896.30000000000018</v>
      </c>
    </row>
    <row r="18" spans="1:6" ht="31.5" customHeight="1" x14ac:dyDescent="0.25">
      <c r="A18" s="3">
        <v>11</v>
      </c>
      <c r="B18" s="23" t="s">
        <v>11</v>
      </c>
      <c r="C18" s="34">
        <v>1273</v>
      </c>
      <c r="D18" s="34">
        <v>933.8</v>
      </c>
      <c r="E18" s="34">
        <f t="shared" si="0"/>
        <v>73.354281225451686</v>
      </c>
      <c r="F18" s="34">
        <f t="shared" si="1"/>
        <v>-339.20000000000005</v>
      </c>
    </row>
    <row r="19" spans="1:6" ht="81" customHeight="1" x14ac:dyDescent="0.25">
      <c r="A19" s="3">
        <v>12</v>
      </c>
      <c r="B19" s="23" t="s">
        <v>28</v>
      </c>
      <c r="C19" s="34">
        <v>4925</v>
      </c>
      <c r="D19" s="34">
        <v>7109.4</v>
      </c>
      <c r="E19" s="34">
        <f t="shared" si="0"/>
        <v>144.35329949238579</v>
      </c>
      <c r="F19" s="34">
        <f t="shared" si="1"/>
        <v>2184.3999999999996</v>
      </c>
    </row>
    <row r="20" spans="1:6" ht="50.25" customHeight="1" x14ac:dyDescent="0.25">
      <c r="A20" s="3">
        <v>13</v>
      </c>
      <c r="B20" s="23" t="s">
        <v>32</v>
      </c>
      <c r="C20" s="34">
        <v>5284</v>
      </c>
      <c r="D20" s="34">
        <v>5681.5</v>
      </c>
      <c r="E20" s="34">
        <f t="shared" si="0"/>
        <v>107.52271006813021</v>
      </c>
      <c r="F20" s="34">
        <f t="shared" si="1"/>
        <v>397.5</v>
      </c>
    </row>
    <row r="21" spans="1:6" ht="50.25" customHeight="1" x14ac:dyDescent="0.25">
      <c r="A21" s="3">
        <v>14</v>
      </c>
      <c r="B21" s="23" t="s">
        <v>47</v>
      </c>
      <c r="C21" s="34">
        <v>0</v>
      </c>
      <c r="D21" s="34">
        <v>36.1</v>
      </c>
      <c r="E21" s="34"/>
      <c r="F21" s="34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4">
        <v>0</v>
      </c>
      <c r="D22" s="34">
        <v>1.6</v>
      </c>
      <c r="E22" s="4"/>
      <c r="F22" s="4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4">
        <v>0</v>
      </c>
      <c r="D23" s="34">
        <v>0.8</v>
      </c>
      <c r="E23" s="4"/>
      <c r="F23" s="4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2566657.6</v>
      </c>
      <c r="D24" s="8">
        <f>D26+D25</f>
        <v>1878802</v>
      </c>
      <c r="E24" s="4">
        <f t="shared" si="0"/>
        <v>73.200336499889971</v>
      </c>
      <c r="F24" s="4">
        <f t="shared" si="1"/>
        <v>-687855.60000000009</v>
      </c>
    </row>
    <row r="25" spans="1:6" ht="31.5" x14ac:dyDescent="0.25">
      <c r="A25" s="3">
        <v>18</v>
      </c>
      <c r="B25" s="13" t="s">
        <v>9</v>
      </c>
      <c r="C25" s="11">
        <v>2568213.9</v>
      </c>
      <c r="D25" s="34">
        <v>1880358.8</v>
      </c>
      <c r="E25" s="34">
        <f t="shared" si="0"/>
        <v>73.216596172149067</v>
      </c>
      <c r="F25" s="34">
        <f t="shared" si="1"/>
        <v>-687855.09999999986</v>
      </c>
    </row>
    <row r="26" spans="1:6" ht="47.25" x14ac:dyDescent="0.25">
      <c r="A26" s="3">
        <v>19</v>
      </c>
      <c r="B26" s="18" t="s">
        <v>10</v>
      </c>
      <c r="C26" s="34">
        <v>-1556.3</v>
      </c>
      <c r="D26" s="34">
        <v>-1556.8</v>
      </c>
      <c r="E26" s="34">
        <f t="shared" si="0"/>
        <v>100.03212748184798</v>
      </c>
      <c r="F26" s="34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1529.7</v>
      </c>
      <c r="E27" s="4">
        <f t="shared" si="0"/>
        <v>74.948554630083294</v>
      </c>
      <c r="F27" s="4">
        <f t="shared" si="1"/>
        <v>-511.29999999999995</v>
      </c>
    </row>
    <row r="28" spans="1:6" ht="32.25" customHeight="1" x14ac:dyDescent="0.25">
      <c r="A28" s="3">
        <v>21</v>
      </c>
      <c r="B28" s="13" t="s">
        <v>22</v>
      </c>
      <c r="C28" s="34">
        <v>2041</v>
      </c>
      <c r="D28" s="34">
        <v>1527.8</v>
      </c>
      <c r="E28" s="34">
        <f t="shared" si="0"/>
        <v>74.855463008329252</v>
      </c>
      <c r="F28" s="34">
        <f t="shared" si="1"/>
        <v>-513.20000000000005</v>
      </c>
    </row>
    <row r="29" spans="1:6" ht="46.5" customHeight="1" x14ac:dyDescent="0.25">
      <c r="A29" s="3">
        <v>22</v>
      </c>
      <c r="B29" s="13" t="s">
        <v>46</v>
      </c>
      <c r="C29" s="34">
        <v>0</v>
      </c>
      <c r="D29" s="34">
        <v>1.2</v>
      </c>
      <c r="E29" s="34"/>
      <c r="F29" s="34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34">
        <v>0</v>
      </c>
      <c r="D30" s="34">
        <v>0.7</v>
      </c>
      <c r="E30" s="34"/>
      <c r="F30" s="34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4">
        <v>158.19999999999999</v>
      </c>
      <c r="D32" s="34">
        <v>154.69999999999999</v>
      </c>
      <c r="E32" s="34">
        <f t="shared" si="0"/>
        <v>97.787610619469021</v>
      </c>
      <c r="F32" s="34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4">
        <v>1199.2</v>
      </c>
      <c r="D33" s="34">
        <v>675.6</v>
      </c>
      <c r="E33" s="34">
        <f t="shared" si="0"/>
        <v>56.337558372248168</v>
      </c>
      <c r="F33" s="34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4">
        <v>0</v>
      </c>
      <c r="D34" s="34">
        <v>170.1</v>
      </c>
      <c r="E34" s="34"/>
      <c r="F34" s="34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9904.8999999999978</v>
      </c>
      <c r="E35" s="4">
        <f t="shared" si="0"/>
        <v>76.875732480615923</v>
      </c>
      <c r="F35" s="4">
        <f t="shared" si="1"/>
        <v>-2979.4000000000033</v>
      </c>
    </row>
    <row r="36" spans="1:6" ht="79.5" customHeight="1" x14ac:dyDescent="0.25">
      <c r="A36" s="3">
        <v>29</v>
      </c>
      <c r="B36" s="23" t="s">
        <v>21</v>
      </c>
      <c r="C36" s="34">
        <v>11834.1</v>
      </c>
      <c r="D36" s="34">
        <v>8692.4</v>
      </c>
      <c r="E36" s="34">
        <f t="shared" si="0"/>
        <v>73.452142537244058</v>
      </c>
      <c r="F36" s="34">
        <f t="shared" si="1"/>
        <v>-3141.7000000000007</v>
      </c>
    </row>
    <row r="37" spans="1:6" ht="51.75" customHeight="1" x14ac:dyDescent="0.25">
      <c r="A37" s="3">
        <v>30</v>
      </c>
      <c r="B37" s="13" t="s">
        <v>47</v>
      </c>
      <c r="C37" s="34">
        <v>0</v>
      </c>
      <c r="D37" s="34">
        <v>326.89999999999998</v>
      </c>
      <c r="E37" s="34"/>
      <c r="F37" s="34">
        <f t="shared" si="1"/>
        <v>326.89999999999998</v>
      </c>
    </row>
    <row r="38" spans="1:6" ht="64.5" customHeight="1" x14ac:dyDescent="0.25">
      <c r="A38" s="3">
        <v>31</v>
      </c>
      <c r="B38" s="13" t="s">
        <v>26</v>
      </c>
      <c r="C38" s="34">
        <v>150.19999999999999</v>
      </c>
      <c r="D38" s="34">
        <v>518.79999999999995</v>
      </c>
      <c r="E38" s="34" t="s">
        <v>48</v>
      </c>
      <c r="F38" s="34">
        <f t="shared" si="1"/>
        <v>368.59999999999997</v>
      </c>
    </row>
    <row r="39" spans="1:6" ht="18.75" customHeight="1" x14ac:dyDescent="0.25">
      <c r="A39" s="3">
        <v>32</v>
      </c>
      <c r="B39" s="13" t="s">
        <v>23</v>
      </c>
      <c r="C39" s="34">
        <v>0</v>
      </c>
      <c r="D39" s="34">
        <v>-125.1</v>
      </c>
      <c r="E39" s="34"/>
      <c r="F39" s="34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491.9</v>
      </c>
      <c r="E40" s="34">
        <f t="shared" si="0"/>
        <v>54.655555555555559</v>
      </c>
      <c r="F40" s="34">
        <f t="shared" si="1"/>
        <v>-408.1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4">
        <v>0</v>
      </c>
      <c r="D42" s="34">
        <v>5238.2</v>
      </c>
      <c r="E42" s="34"/>
      <c r="F42" s="3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4">
        <f t="shared" si="0"/>
        <v>166.66666666666669</v>
      </c>
      <c r="F44" s="34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4"/>
      <c r="F45" s="34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4"/>
      <c r="F46" s="34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4"/>
      <c r="F47" s="34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workbookViewId="0">
      <selection activeCell="F36" sqref="F36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64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66</v>
      </c>
      <c r="D5" s="40" t="s">
        <v>65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31.8</v>
      </c>
      <c r="E8" s="4">
        <f>D8/C8*100</f>
        <v>189.28571428571428</v>
      </c>
      <c r="F8" s="4">
        <f>D8-C8</f>
        <v>15</v>
      </c>
    </row>
    <row r="9" spans="1:13" ht="51.75" customHeight="1" x14ac:dyDescent="0.25">
      <c r="A9" s="3">
        <v>2</v>
      </c>
      <c r="B9" s="23" t="s">
        <v>24</v>
      </c>
      <c r="C9" s="33">
        <v>16.8</v>
      </c>
      <c r="D9" s="33">
        <v>26.1</v>
      </c>
      <c r="E9" s="33">
        <f t="shared" ref="E9:E44" si="0">D9/C9*100</f>
        <v>155.35714285714286</v>
      </c>
      <c r="F9" s="33">
        <f t="shared" ref="F9:F47" si="1">D9-C9</f>
        <v>9.3000000000000007</v>
      </c>
    </row>
    <row r="10" spans="1:13" ht="66.75" customHeight="1" x14ac:dyDescent="0.25">
      <c r="A10" s="3">
        <v>3</v>
      </c>
      <c r="B10" s="23" t="s">
        <v>56</v>
      </c>
      <c r="C10" s="33">
        <v>0</v>
      </c>
      <c r="D10" s="33">
        <v>5</v>
      </c>
      <c r="E10" s="33"/>
      <c r="F10" s="33">
        <f t="shared" si="1"/>
        <v>5</v>
      </c>
    </row>
    <row r="11" spans="1:13" ht="63.75" customHeight="1" x14ac:dyDescent="0.25">
      <c r="A11" s="3">
        <v>4</v>
      </c>
      <c r="B11" s="23" t="s">
        <v>25</v>
      </c>
      <c r="C11" s="33">
        <v>0</v>
      </c>
      <c r="D11" s="33">
        <v>0.7</v>
      </c>
      <c r="E11" s="33"/>
      <c r="F11" s="33">
        <f t="shared" si="1"/>
        <v>0.7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39025.300000000003</v>
      </c>
      <c r="E12" s="4">
        <f t="shared" si="0"/>
        <v>87.674645878031527</v>
      </c>
      <c r="F12" s="4">
        <f t="shared" si="1"/>
        <v>-5486.1999999999971</v>
      </c>
    </row>
    <row r="13" spans="1:13" ht="78.75" customHeight="1" x14ac:dyDescent="0.25">
      <c r="A13" s="3">
        <v>6</v>
      </c>
      <c r="B13" s="23" t="s">
        <v>8</v>
      </c>
      <c r="C13" s="33">
        <v>19881</v>
      </c>
      <c r="D13" s="33">
        <v>19643</v>
      </c>
      <c r="E13" s="33">
        <f t="shared" si="0"/>
        <v>98.802877118857197</v>
      </c>
      <c r="F13" s="33">
        <f t="shared" si="1"/>
        <v>-238</v>
      </c>
    </row>
    <row r="14" spans="1:13" ht="33.75" customHeight="1" x14ac:dyDescent="0.25">
      <c r="A14" s="3">
        <v>7</v>
      </c>
      <c r="B14" s="23" t="s">
        <v>16</v>
      </c>
      <c r="C14" s="33">
        <v>6307.9</v>
      </c>
      <c r="D14" s="33">
        <v>3888.2</v>
      </c>
      <c r="E14" s="33">
        <f t="shared" si="0"/>
        <v>61.640165506745518</v>
      </c>
      <c r="F14" s="33">
        <f t="shared" si="1"/>
        <v>-2419.6999999999998</v>
      </c>
    </row>
    <row r="15" spans="1:13" ht="98.25" customHeight="1" x14ac:dyDescent="0.25">
      <c r="A15" s="3">
        <v>8</v>
      </c>
      <c r="B15" s="23" t="s">
        <v>27</v>
      </c>
      <c r="C15" s="33">
        <v>0</v>
      </c>
      <c r="D15" s="33">
        <v>6.7</v>
      </c>
      <c r="E15" s="33"/>
      <c r="F15" s="33">
        <f t="shared" si="1"/>
        <v>6.7</v>
      </c>
    </row>
    <row r="16" spans="1:13" ht="47.25" customHeight="1" x14ac:dyDescent="0.25">
      <c r="A16" s="3">
        <v>9</v>
      </c>
      <c r="B16" s="23" t="s">
        <v>14</v>
      </c>
      <c r="C16" s="33">
        <v>297</v>
      </c>
      <c r="D16" s="33">
        <v>0</v>
      </c>
      <c r="E16" s="33"/>
      <c r="F16" s="33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3">
        <v>6543.6</v>
      </c>
      <c r="D17" s="33">
        <v>4769.3</v>
      </c>
      <c r="E17" s="33">
        <f t="shared" si="0"/>
        <v>72.884956293171953</v>
      </c>
      <c r="F17" s="33">
        <f t="shared" si="1"/>
        <v>-1774.3000000000002</v>
      </c>
    </row>
    <row r="18" spans="1:6" ht="31.5" customHeight="1" x14ac:dyDescent="0.25">
      <c r="A18" s="3">
        <v>11</v>
      </c>
      <c r="B18" s="23" t="s">
        <v>11</v>
      </c>
      <c r="C18" s="33">
        <v>1273</v>
      </c>
      <c r="D18" s="33">
        <v>933.2</v>
      </c>
      <c r="E18" s="33">
        <f t="shared" si="0"/>
        <v>73.307148468185389</v>
      </c>
      <c r="F18" s="33">
        <f t="shared" si="1"/>
        <v>-339.79999999999995</v>
      </c>
    </row>
    <row r="19" spans="1:6" ht="81" customHeight="1" x14ac:dyDescent="0.25">
      <c r="A19" s="3">
        <v>12</v>
      </c>
      <c r="B19" s="23" t="s">
        <v>28</v>
      </c>
      <c r="C19" s="33">
        <v>4925</v>
      </c>
      <c r="D19" s="33">
        <v>5543.1</v>
      </c>
      <c r="E19" s="33">
        <f t="shared" si="0"/>
        <v>112.55025380710661</v>
      </c>
      <c r="F19" s="33">
        <f t="shared" si="1"/>
        <v>618.10000000000036</v>
      </c>
    </row>
    <row r="20" spans="1:6" ht="50.25" customHeight="1" x14ac:dyDescent="0.25">
      <c r="A20" s="3">
        <v>13</v>
      </c>
      <c r="B20" s="23" t="s">
        <v>32</v>
      </c>
      <c r="C20" s="33">
        <v>5284</v>
      </c>
      <c r="D20" s="33">
        <v>4203.3</v>
      </c>
      <c r="E20" s="33">
        <f t="shared" si="0"/>
        <v>79.547691143073422</v>
      </c>
      <c r="F20" s="33">
        <f t="shared" si="1"/>
        <v>-1080.6999999999998</v>
      </c>
    </row>
    <row r="21" spans="1:6" ht="50.25" customHeight="1" x14ac:dyDescent="0.25">
      <c r="A21" s="3">
        <v>14</v>
      </c>
      <c r="B21" s="23" t="s">
        <v>47</v>
      </c>
      <c r="C21" s="33">
        <v>0</v>
      </c>
      <c r="D21" s="33">
        <v>36.1</v>
      </c>
      <c r="E21" s="33"/>
      <c r="F21" s="33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3">
        <v>0</v>
      </c>
      <c r="D22" s="33">
        <v>1.6</v>
      </c>
      <c r="E22" s="33"/>
      <c r="F22" s="33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3">
        <v>0</v>
      </c>
      <c r="D23" s="33">
        <v>0.8</v>
      </c>
      <c r="E23" s="33"/>
      <c r="F23" s="33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2563442.4000000004</v>
      </c>
      <c r="D24" s="8">
        <f>D26+D25</f>
        <v>1698617</v>
      </c>
      <c r="E24" s="4">
        <f t="shared" si="0"/>
        <v>66.263123368795021</v>
      </c>
      <c r="F24" s="4">
        <f t="shared" si="1"/>
        <v>-864825.40000000037</v>
      </c>
    </row>
    <row r="25" spans="1:6" ht="31.5" x14ac:dyDescent="0.25">
      <c r="A25" s="3">
        <v>18</v>
      </c>
      <c r="B25" s="13" t="s">
        <v>9</v>
      </c>
      <c r="C25" s="11">
        <v>2564998.7000000002</v>
      </c>
      <c r="D25" s="33">
        <v>1700173.8</v>
      </c>
      <c r="E25" s="33">
        <f t="shared" si="0"/>
        <v>66.283612541402064</v>
      </c>
      <c r="F25" s="33">
        <f t="shared" si="1"/>
        <v>-864824.90000000014</v>
      </c>
    </row>
    <row r="26" spans="1:6" ht="47.25" x14ac:dyDescent="0.25">
      <c r="A26" s="3">
        <v>19</v>
      </c>
      <c r="B26" s="18" t="s">
        <v>10</v>
      </c>
      <c r="C26" s="33">
        <v>-1556.3</v>
      </c>
      <c r="D26" s="33">
        <v>-1556.8</v>
      </c>
      <c r="E26" s="33">
        <f t="shared" si="0"/>
        <v>100.03212748184798</v>
      </c>
      <c r="F26" s="33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1338.7</v>
      </c>
      <c r="E27" s="4">
        <f t="shared" si="0"/>
        <v>65.590396864282212</v>
      </c>
      <c r="F27" s="4">
        <f t="shared" si="1"/>
        <v>-702.3</v>
      </c>
    </row>
    <row r="28" spans="1:6" ht="32.25" customHeight="1" x14ac:dyDescent="0.25">
      <c r="A28" s="3">
        <v>21</v>
      </c>
      <c r="B28" s="13" t="s">
        <v>22</v>
      </c>
      <c r="C28" s="33">
        <v>2041</v>
      </c>
      <c r="D28" s="33">
        <v>1336.9</v>
      </c>
      <c r="E28" s="33">
        <f t="shared" si="0"/>
        <v>65.502204801567871</v>
      </c>
      <c r="F28" s="33">
        <f t="shared" si="1"/>
        <v>-704.09999999999991</v>
      </c>
    </row>
    <row r="29" spans="1:6" ht="46.5" customHeight="1" x14ac:dyDescent="0.25">
      <c r="A29" s="3">
        <v>22</v>
      </c>
      <c r="B29" s="13" t="s">
        <v>46</v>
      </c>
      <c r="C29" s="33">
        <v>0</v>
      </c>
      <c r="D29" s="33">
        <v>1.1000000000000001</v>
      </c>
      <c r="E29" s="33"/>
      <c r="F29" s="33">
        <f t="shared" si="1"/>
        <v>1.1000000000000001</v>
      </c>
    </row>
    <row r="30" spans="1:6" ht="51" customHeight="1" x14ac:dyDescent="0.25">
      <c r="A30" s="3">
        <v>23</v>
      </c>
      <c r="B30" s="13" t="s">
        <v>47</v>
      </c>
      <c r="C30" s="33">
        <v>0</v>
      </c>
      <c r="D30" s="33">
        <v>0.7</v>
      </c>
      <c r="E30" s="33"/>
      <c r="F30" s="33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3">
        <v>158.19999999999999</v>
      </c>
      <c r="D32" s="33">
        <v>154.69999999999999</v>
      </c>
      <c r="E32" s="33">
        <f t="shared" si="0"/>
        <v>97.787610619469021</v>
      </c>
      <c r="F32" s="33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3">
        <v>1199.2</v>
      </c>
      <c r="D33" s="33">
        <v>675.6</v>
      </c>
      <c r="E33" s="33">
        <f t="shared" si="0"/>
        <v>56.337558372248168</v>
      </c>
      <c r="F33" s="33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3">
        <v>0</v>
      </c>
      <c r="D34" s="33">
        <v>170.1</v>
      </c>
      <c r="E34" s="33"/>
      <c r="F34" s="33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8839.0999999999985</v>
      </c>
      <c r="E35" s="4">
        <f t="shared" si="0"/>
        <v>68.603649402761476</v>
      </c>
      <c r="F35" s="4">
        <f t="shared" si="1"/>
        <v>-4045.2000000000025</v>
      </c>
    </row>
    <row r="36" spans="1:6" ht="79.5" customHeight="1" x14ac:dyDescent="0.25">
      <c r="A36" s="3">
        <v>29</v>
      </c>
      <c r="B36" s="23" t="s">
        <v>21</v>
      </c>
      <c r="C36" s="33">
        <v>11834.1</v>
      </c>
      <c r="D36" s="33">
        <v>7888.9</v>
      </c>
      <c r="E36" s="33">
        <f t="shared" si="0"/>
        <v>66.662441588291458</v>
      </c>
      <c r="F36" s="33">
        <f t="shared" si="1"/>
        <v>-3945.2000000000007</v>
      </c>
    </row>
    <row r="37" spans="1:6" ht="51.75" customHeight="1" x14ac:dyDescent="0.25">
      <c r="A37" s="3">
        <v>30</v>
      </c>
      <c r="B37" s="13" t="s">
        <v>47</v>
      </c>
      <c r="C37" s="33">
        <v>0</v>
      </c>
      <c r="D37" s="33">
        <v>326.8</v>
      </c>
      <c r="E37" s="33"/>
      <c r="F37" s="33">
        <f t="shared" si="1"/>
        <v>326.8</v>
      </c>
    </row>
    <row r="38" spans="1:6" ht="64.5" customHeight="1" x14ac:dyDescent="0.25">
      <c r="A38" s="3">
        <v>31</v>
      </c>
      <c r="B38" s="13" t="s">
        <v>26</v>
      </c>
      <c r="C38" s="33">
        <v>150.19999999999999</v>
      </c>
      <c r="D38" s="33">
        <v>452.4</v>
      </c>
      <c r="E38" s="33" t="s">
        <v>48</v>
      </c>
      <c r="F38" s="33">
        <f t="shared" si="1"/>
        <v>302.2</v>
      </c>
    </row>
    <row r="39" spans="1:6" ht="18.75" customHeight="1" x14ac:dyDescent="0.25">
      <c r="A39" s="3">
        <v>32</v>
      </c>
      <c r="B39" s="13" t="s">
        <v>23</v>
      </c>
      <c r="C39" s="33">
        <v>0</v>
      </c>
      <c r="D39" s="33">
        <v>-125.1</v>
      </c>
      <c r="E39" s="33"/>
      <c r="F39" s="33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296.10000000000002</v>
      </c>
      <c r="E40" s="33">
        <f t="shared" si="0"/>
        <v>32.9</v>
      </c>
      <c r="F40" s="33">
        <f t="shared" si="1"/>
        <v>-603.9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7">
        <v>35</v>
      </c>
      <c r="B42" s="13" t="s">
        <v>40</v>
      </c>
      <c r="C42" s="33">
        <v>0</v>
      </c>
      <c r="D42" s="33">
        <v>5238.2</v>
      </c>
      <c r="E42" s="4"/>
      <c r="F42" s="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3">
        <f t="shared" si="0"/>
        <v>166.66666666666669</v>
      </c>
      <c r="F44" s="33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3"/>
      <c r="F45" s="33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3"/>
      <c r="F46" s="33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3"/>
      <c r="F47" s="33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workbookViewId="0">
      <selection activeCell="G17" sqref="G1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61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63</v>
      </c>
      <c r="D5" s="40" t="s">
        <v>62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30.1</v>
      </c>
      <c r="E8" s="4">
        <f>D8/C8*100</f>
        <v>179.16666666666669</v>
      </c>
      <c r="F8" s="4">
        <f>D8-C8</f>
        <v>13.3</v>
      </c>
    </row>
    <row r="9" spans="1:13" ht="51.75" customHeight="1" x14ac:dyDescent="0.25">
      <c r="A9" s="3">
        <v>2</v>
      </c>
      <c r="B9" s="23" t="s">
        <v>24</v>
      </c>
      <c r="C9" s="32">
        <v>16.8</v>
      </c>
      <c r="D9" s="32">
        <v>25.6</v>
      </c>
      <c r="E9" s="32">
        <f t="shared" ref="E9:E44" si="0">D9/C9*100</f>
        <v>152.38095238095238</v>
      </c>
      <c r="F9" s="32">
        <f t="shared" ref="F9:F47" si="1">D9-C9</f>
        <v>8.8000000000000007</v>
      </c>
    </row>
    <row r="10" spans="1:13" ht="66.75" customHeight="1" x14ac:dyDescent="0.25">
      <c r="A10" s="3">
        <v>3</v>
      </c>
      <c r="B10" s="23" t="s">
        <v>56</v>
      </c>
      <c r="C10" s="32">
        <v>0</v>
      </c>
      <c r="D10" s="32">
        <v>4</v>
      </c>
      <c r="E10" s="32"/>
      <c r="F10" s="32">
        <f t="shared" si="1"/>
        <v>4</v>
      </c>
    </row>
    <row r="11" spans="1:13" ht="63.75" customHeight="1" x14ac:dyDescent="0.25">
      <c r="A11" s="3">
        <v>4</v>
      </c>
      <c r="B11" s="23" t="s">
        <v>25</v>
      </c>
      <c r="C11" s="32">
        <v>0</v>
      </c>
      <c r="D11" s="32">
        <v>0.5</v>
      </c>
      <c r="E11" s="32"/>
      <c r="F11" s="32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30065.199999999997</v>
      </c>
      <c r="E12" s="4">
        <f t="shared" si="0"/>
        <v>67.544791795378714</v>
      </c>
      <c r="F12" s="4">
        <f t="shared" si="1"/>
        <v>-14446.300000000003</v>
      </c>
    </row>
    <row r="13" spans="1:13" ht="78.75" customHeight="1" x14ac:dyDescent="0.25">
      <c r="A13" s="3">
        <v>6</v>
      </c>
      <c r="B13" s="23" t="s">
        <v>8</v>
      </c>
      <c r="C13" s="32">
        <v>19881</v>
      </c>
      <c r="D13" s="32">
        <v>14999.7</v>
      </c>
      <c r="E13" s="32">
        <f t="shared" si="0"/>
        <v>75.44741210200695</v>
      </c>
      <c r="F13" s="32">
        <f t="shared" si="1"/>
        <v>-4881.2999999999993</v>
      </c>
    </row>
    <row r="14" spans="1:13" ht="33.75" customHeight="1" x14ac:dyDescent="0.25">
      <c r="A14" s="3">
        <v>7</v>
      </c>
      <c r="B14" s="23" t="s">
        <v>16</v>
      </c>
      <c r="C14" s="32">
        <v>6307.9</v>
      </c>
      <c r="D14" s="32">
        <v>3511.6</v>
      </c>
      <c r="E14" s="32">
        <f t="shared" si="0"/>
        <v>55.66987428462722</v>
      </c>
      <c r="F14" s="32">
        <f t="shared" si="1"/>
        <v>-2796.2999999999997</v>
      </c>
    </row>
    <row r="15" spans="1:13" ht="98.25" customHeight="1" x14ac:dyDescent="0.25">
      <c r="A15" s="3">
        <v>8</v>
      </c>
      <c r="B15" s="23" t="s">
        <v>27</v>
      </c>
      <c r="C15" s="32">
        <v>0</v>
      </c>
      <c r="D15" s="32">
        <v>5.9</v>
      </c>
      <c r="E15" s="32"/>
      <c r="F15" s="32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2">
        <v>297</v>
      </c>
      <c r="D16" s="32">
        <v>0</v>
      </c>
      <c r="E16" s="32"/>
      <c r="F16" s="32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2">
        <v>6543.6</v>
      </c>
      <c r="D17" s="32">
        <v>4333</v>
      </c>
      <c r="E17" s="32">
        <f t="shared" si="0"/>
        <v>66.217372700042787</v>
      </c>
      <c r="F17" s="32">
        <f t="shared" si="1"/>
        <v>-2210.6000000000004</v>
      </c>
    </row>
    <row r="18" spans="1:6" ht="31.5" customHeight="1" x14ac:dyDescent="0.25">
      <c r="A18" s="3">
        <v>11</v>
      </c>
      <c r="B18" s="23" t="s">
        <v>11</v>
      </c>
      <c r="C18" s="32">
        <v>1273</v>
      </c>
      <c r="D18" s="32">
        <v>932.2</v>
      </c>
      <c r="E18" s="32">
        <f t="shared" si="0"/>
        <v>73.228593872741556</v>
      </c>
      <c r="F18" s="32">
        <f t="shared" si="1"/>
        <v>-340.79999999999995</v>
      </c>
    </row>
    <row r="19" spans="1:6" ht="81" customHeight="1" x14ac:dyDescent="0.25">
      <c r="A19" s="3">
        <v>12</v>
      </c>
      <c r="B19" s="23" t="s">
        <v>28</v>
      </c>
      <c r="C19" s="32">
        <v>4925</v>
      </c>
      <c r="D19" s="32">
        <v>2239.1</v>
      </c>
      <c r="E19" s="32">
        <f t="shared" si="0"/>
        <v>45.463959390862939</v>
      </c>
      <c r="F19" s="32">
        <f t="shared" si="1"/>
        <v>-2685.9</v>
      </c>
    </row>
    <row r="20" spans="1:6" ht="50.25" customHeight="1" x14ac:dyDescent="0.25">
      <c r="A20" s="3">
        <v>13</v>
      </c>
      <c r="B20" s="23" t="s">
        <v>32</v>
      </c>
      <c r="C20" s="32">
        <v>5284</v>
      </c>
      <c r="D20" s="32">
        <v>4041.3</v>
      </c>
      <c r="E20" s="32">
        <f t="shared" si="0"/>
        <v>76.481831945495841</v>
      </c>
      <c r="F20" s="32">
        <f t="shared" si="1"/>
        <v>-1242.6999999999998</v>
      </c>
    </row>
    <row r="21" spans="1:6" ht="66.75" customHeight="1" x14ac:dyDescent="0.25">
      <c r="A21" s="3">
        <v>14</v>
      </c>
      <c r="B21" s="23" t="s">
        <v>39</v>
      </c>
      <c r="C21" s="32">
        <v>0</v>
      </c>
      <c r="D21" s="32">
        <v>1.6</v>
      </c>
      <c r="E21" s="32"/>
      <c r="F21" s="32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2">
        <v>0</v>
      </c>
      <c r="D22" s="32">
        <v>0.8</v>
      </c>
      <c r="E22" s="32"/>
      <c r="F22" s="32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2569831.7000000002</v>
      </c>
      <c r="D23" s="8">
        <f>D25+D24</f>
        <v>1438915.8</v>
      </c>
      <c r="E23" s="4">
        <f t="shared" si="0"/>
        <v>55.992608387545374</v>
      </c>
      <c r="F23" s="4">
        <f t="shared" si="1"/>
        <v>-1130915.9000000001</v>
      </c>
    </row>
    <row r="24" spans="1:6" ht="31.5" x14ac:dyDescent="0.25">
      <c r="A24" s="3">
        <v>17</v>
      </c>
      <c r="B24" s="13" t="s">
        <v>9</v>
      </c>
      <c r="C24" s="11">
        <v>2571388</v>
      </c>
      <c r="D24" s="32">
        <v>1440472.6</v>
      </c>
      <c r="E24" s="32">
        <f t="shared" si="0"/>
        <v>56.019262748367815</v>
      </c>
      <c r="F24" s="32">
        <f t="shared" si="1"/>
        <v>-1130915.3999999999</v>
      </c>
    </row>
    <row r="25" spans="1:6" ht="47.25" x14ac:dyDescent="0.25">
      <c r="A25" s="3">
        <v>18</v>
      </c>
      <c r="B25" s="18" t="s">
        <v>10</v>
      </c>
      <c r="C25" s="32">
        <v>-1556.3</v>
      </c>
      <c r="D25" s="32">
        <v>-1556.8</v>
      </c>
      <c r="E25" s="32">
        <f t="shared" si="0"/>
        <v>100.03212748184798</v>
      </c>
      <c r="F25" s="32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1147.7</v>
      </c>
      <c r="E26" s="4">
        <f t="shared" si="0"/>
        <v>56.232239098481138</v>
      </c>
      <c r="F26" s="4">
        <f t="shared" si="1"/>
        <v>-893.3</v>
      </c>
    </row>
    <row r="27" spans="1:6" ht="32.25" customHeight="1" x14ac:dyDescent="0.25">
      <c r="A27" s="3">
        <v>20</v>
      </c>
      <c r="B27" s="13" t="s">
        <v>22</v>
      </c>
      <c r="C27" s="32">
        <v>2041</v>
      </c>
      <c r="D27" s="32">
        <v>1145.9000000000001</v>
      </c>
      <c r="E27" s="32">
        <f t="shared" si="0"/>
        <v>56.144047035766789</v>
      </c>
      <c r="F27" s="32">
        <f t="shared" si="1"/>
        <v>-895.09999999999991</v>
      </c>
    </row>
    <row r="28" spans="1:6" ht="46.5" customHeight="1" x14ac:dyDescent="0.25">
      <c r="A28" s="3">
        <v>21</v>
      </c>
      <c r="B28" s="13" t="s">
        <v>46</v>
      </c>
      <c r="C28" s="32">
        <v>0</v>
      </c>
      <c r="D28" s="32">
        <v>1.1000000000000001</v>
      </c>
      <c r="E28" s="32"/>
      <c r="F28" s="32">
        <f t="shared" si="1"/>
        <v>1.1000000000000001</v>
      </c>
    </row>
    <row r="29" spans="1:6" ht="51" customHeight="1" x14ac:dyDescent="0.25">
      <c r="A29" s="3">
        <v>22</v>
      </c>
      <c r="B29" s="13" t="s">
        <v>47</v>
      </c>
      <c r="C29" s="32">
        <v>0</v>
      </c>
      <c r="D29" s="32">
        <v>0.7</v>
      </c>
      <c r="E29" s="32"/>
      <c r="F29" s="32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C31+C33+C34</f>
        <v>1357.4</v>
      </c>
      <c r="D30" s="4">
        <f>D31+D33+D34+D32</f>
        <v>892.1</v>
      </c>
      <c r="E30" s="4">
        <f t="shared" si="0"/>
        <v>65.721231766612647</v>
      </c>
      <c r="F30" s="4">
        <f t="shared" si="1"/>
        <v>-465.30000000000007</v>
      </c>
    </row>
    <row r="31" spans="1:6" ht="31.5" x14ac:dyDescent="0.25">
      <c r="A31" s="3">
        <v>24</v>
      </c>
      <c r="B31" s="13" t="s">
        <v>11</v>
      </c>
      <c r="C31" s="32">
        <v>158.19999999999999</v>
      </c>
      <c r="D31" s="32">
        <v>154.69999999999999</v>
      </c>
      <c r="E31" s="32">
        <f t="shared" si="0"/>
        <v>97.787610619469021</v>
      </c>
      <c r="F31" s="32">
        <f t="shared" si="1"/>
        <v>-3.5</v>
      </c>
    </row>
    <row r="32" spans="1:6" ht="15.75" x14ac:dyDescent="0.25">
      <c r="A32" s="3">
        <v>25</v>
      </c>
      <c r="B32" s="13" t="s">
        <v>23</v>
      </c>
      <c r="C32" s="32">
        <v>0</v>
      </c>
      <c r="D32" s="32">
        <v>90.3</v>
      </c>
      <c r="E32" s="32"/>
      <c r="F32" s="32">
        <f t="shared" si="1"/>
        <v>90.3</v>
      </c>
    </row>
    <row r="33" spans="1:6" ht="19.5" customHeight="1" x14ac:dyDescent="0.25">
      <c r="A33" s="3">
        <v>26</v>
      </c>
      <c r="B33" s="13" t="s">
        <v>12</v>
      </c>
      <c r="C33" s="32">
        <v>1199.2</v>
      </c>
      <c r="D33" s="32">
        <v>477</v>
      </c>
      <c r="E33" s="32">
        <f t="shared" si="0"/>
        <v>39.776517678452301</v>
      </c>
      <c r="F33" s="32">
        <f t="shared" si="1"/>
        <v>-722.2</v>
      </c>
    </row>
    <row r="34" spans="1:6" ht="79.5" customHeight="1" x14ac:dyDescent="0.25">
      <c r="A34" s="3">
        <v>27</v>
      </c>
      <c r="B34" s="13" t="s">
        <v>40</v>
      </c>
      <c r="C34" s="32">
        <v>0</v>
      </c>
      <c r="D34" s="32">
        <v>170.1</v>
      </c>
      <c r="E34" s="32"/>
      <c r="F34" s="32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12884.4</v>
      </c>
      <c r="D35" s="4">
        <f>D36+D38+D40+D37+D39</f>
        <v>7551.8</v>
      </c>
      <c r="E35" s="4">
        <f t="shared" si="0"/>
        <v>58.611964856725962</v>
      </c>
      <c r="F35" s="4">
        <f t="shared" si="1"/>
        <v>-5332.5999999999995</v>
      </c>
    </row>
    <row r="36" spans="1:6" ht="79.5" customHeight="1" x14ac:dyDescent="0.25">
      <c r="A36" s="3">
        <v>29</v>
      </c>
      <c r="B36" s="23" t="s">
        <v>21</v>
      </c>
      <c r="C36" s="32">
        <v>11834.1</v>
      </c>
      <c r="D36" s="32">
        <v>7047.8</v>
      </c>
      <c r="E36" s="32">
        <f t="shared" si="0"/>
        <v>59.555014745523529</v>
      </c>
      <c r="F36" s="32">
        <f t="shared" si="1"/>
        <v>-4786.3</v>
      </c>
    </row>
    <row r="37" spans="1:6" ht="51.75" customHeight="1" x14ac:dyDescent="0.25">
      <c r="A37" s="3">
        <v>30</v>
      </c>
      <c r="B37" s="13" t="s">
        <v>47</v>
      </c>
      <c r="C37" s="32">
        <v>0</v>
      </c>
      <c r="D37" s="32">
        <v>321.10000000000002</v>
      </c>
      <c r="E37" s="32"/>
      <c r="F37" s="32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2">
        <v>150.30000000000001</v>
      </c>
      <c r="D38" s="32">
        <v>308</v>
      </c>
      <c r="E38" s="32" t="s">
        <v>48</v>
      </c>
      <c r="F38" s="32">
        <f t="shared" si="1"/>
        <v>157.69999999999999</v>
      </c>
    </row>
    <row r="39" spans="1:6" ht="18.75" customHeight="1" x14ac:dyDescent="0.25">
      <c r="A39" s="3">
        <v>32</v>
      </c>
      <c r="B39" s="13" t="s">
        <v>23</v>
      </c>
      <c r="C39" s="32">
        <v>0</v>
      </c>
      <c r="D39" s="32">
        <v>-125.1</v>
      </c>
      <c r="E39" s="32"/>
      <c r="F39" s="32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2">
        <v>900</v>
      </c>
      <c r="D40" s="32">
        <v>0</v>
      </c>
      <c r="E40" s="32"/>
      <c r="F40" s="32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2">
        <v>0</v>
      </c>
      <c r="D42" s="32">
        <v>5238.2</v>
      </c>
      <c r="E42" s="32"/>
      <c r="F42" s="32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2">
        <f t="shared" si="0"/>
        <v>166.66666666666669</v>
      </c>
      <c r="F44" s="32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2"/>
      <c r="F45" s="32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2"/>
      <c r="F46" s="32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2"/>
      <c r="F47" s="32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57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59</v>
      </c>
      <c r="D5" s="40" t="s">
        <v>58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1" t="s">
        <v>4</v>
      </c>
      <c r="F7" s="3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24.3</v>
      </c>
      <c r="E8" s="4">
        <f>D8/C8*100</f>
        <v>144.64285714285714</v>
      </c>
      <c r="F8" s="4">
        <f>D8-C8</f>
        <v>7.5</v>
      </c>
    </row>
    <row r="9" spans="1:13" ht="51.75" customHeight="1" x14ac:dyDescent="0.25">
      <c r="A9" s="3">
        <v>2</v>
      </c>
      <c r="B9" s="23" t="s">
        <v>24</v>
      </c>
      <c r="C9" s="31">
        <v>16.8</v>
      </c>
      <c r="D9" s="31">
        <v>20.8</v>
      </c>
      <c r="E9" s="31">
        <f t="shared" ref="E9:E44" si="0">D9/C9*100</f>
        <v>123.80952380952381</v>
      </c>
      <c r="F9" s="31">
        <f t="shared" ref="F9:F47" si="1">D9-C9</f>
        <v>4</v>
      </c>
    </row>
    <row r="10" spans="1:13" ht="66.75" customHeight="1" x14ac:dyDescent="0.25">
      <c r="A10" s="3">
        <v>3</v>
      </c>
      <c r="B10" s="23" t="s">
        <v>56</v>
      </c>
      <c r="C10" s="31">
        <v>0</v>
      </c>
      <c r="D10" s="31">
        <v>3</v>
      </c>
      <c r="E10" s="31"/>
      <c r="F10" s="31">
        <f t="shared" si="1"/>
        <v>3</v>
      </c>
    </row>
    <row r="11" spans="1:13" ht="63.75" customHeight="1" x14ac:dyDescent="0.25">
      <c r="A11" s="3">
        <v>4</v>
      </c>
      <c r="B11" s="23" t="s">
        <v>25</v>
      </c>
      <c r="C11" s="31">
        <v>0</v>
      </c>
      <c r="D11" s="31">
        <v>0.5</v>
      </c>
      <c r="E11" s="31"/>
      <c r="F11" s="31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26003.199999999997</v>
      </c>
      <c r="E12" s="4">
        <f t="shared" si="0"/>
        <v>58.419060242858578</v>
      </c>
      <c r="F12" s="4">
        <f t="shared" si="1"/>
        <v>-18508.300000000003</v>
      </c>
    </row>
    <row r="13" spans="1:13" ht="78.75" customHeight="1" x14ac:dyDescent="0.25">
      <c r="A13" s="3">
        <v>6</v>
      </c>
      <c r="B13" s="23" t="s">
        <v>8</v>
      </c>
      <c r="C13" s="31">
        <v>19881</v>
      </c>
      <c r="D13" s="31">
        <v>12345.6</v>
      </c>
      <c r="E13" s="31">
        <f t="shared" si="0"/>
        <v>62.097480006035909</v>
      </c>
      <c r="F13" s="31">
        <f t="shared" si="1"/>
        <v>-7535.4</v>
      </c>
    </row>
    <row r="14" spans="1:13" ht="33.75" customHeight="1" x14ac:dyDescent="0.25">
      <c r="A14" s="3">
        <v>7</v>
      </c>
      <c r="B14" s="23" t="s">
        <v>16</v>
      </c>
      <c r="C14" s="31">
        <v>6307.9</v>
      </c>
      <c r="D14" s="31">
        <v>2981.6</v>
      </c>
      <c r="E14" s="31">
        <f t="shared" si="0"/>
        <v>47.267711916802739</v>
      </c>
      <c r="F14" s="31">
        <f t="shared" si="1"/>
        <v>-3326.2999999999997</v>
      </c>
    </row>
    <row r="15" spans="1:13" ht="98.25" customHeight="1" x14ac:dyDescent="0.25">
      <c r="A15" s="3">
        <v>8</v>
      </c>
      <c r="B15" s="23" t="s">
        <v>27</v>
      </c>
      <c r="C15" s="31">
        <v>0</v>
      </c>
      <c r="D15" s="31">
        <v>5.9</v>
      </c>
      <c r="E15" s="31"/>
      <c r="F15" s="31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1">
        <v>297</v>
      </c>
      <c r="D16" s="31">
        <v>0</v>
      </c>
      <c r="E16" s="31"/>
      <c r="F16" s="31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1">
        <v>6543.6</v>
      </c>
      <c r="D17" s="31">
        <v>3764.9</v>
      </c>
      <c r="E17" s="31">
        <f t="shared" si="0"/>
        <v>57.535607310960323</v>
      </c>
      <c r="F17" s="31">
        <f t="shared" si="1"/>
        <v>-2778.7000000000003</v>
      </c>
    </row>
    <row r="18" spans="1:6" ht="31.5" customHeight="1" x14ac:dyDescent="0.25">
      <c r="A18" s="3">
        <v>11</v>
      </c>
      <c r="B18" s="23" t="s">
        <v>11</v>
      </c>
      <c r="C18" s="31">
        <v>1273</v>
      </c>
      <c r="D18" s="31">
        <v>931.6</v>
      </c>
      <c r="E18" s="31">
        <f t="shared" si="0"/>
        <v>73.181461115475258</v>
      </c>
      <c r="F18" s="31">
        <f t="shared" si="1"/>
        <v>-341.4</v>
      </c>
    </row>
    <row r="19" spans="1:6" ht="81" customHeight="1" x14ac:dyDescent="0.25">
      <c r="A19" s="3">
        <v>12</v>
      </c>
      <c r="B19" s="23" t="s">
        <v>28</v>
      </c>
      <c r="C19" s="31">
        <v>4925</v>
      </c>
      <c r="D19" s="31">
        <v>2148.8000000000002</v>
      </c>
      <c r="E19" s="31">
        <f t="shared" si="0"/>
        <v>43.63045685279188</v>
      </c>
      <c r="F19" s="31">
        <f t="shared" si="1"/>
        <v>-2776.2</v>
      </c>
    </row>
    <row r="20" spans="1:6" ht="50.25" customHeight="1" x14ac:dyDescent="0.25">
      <c r="A20" s="3">
        <v>13</v>
      </c>
      <c r="B20" s="23" t="s">
        <v>32</v>
      </c>
      <c r="C20" s="31">
        <v>5284</v>
      </c>
      <c r="D20" s="31">
        <v>3822.4</v>
      </c>
      <c r="E20" s="31">
        <f t="shared" si="0"/>
        <v>72.339137017411062</v>
      </c>
      <c r="F20" s="31">
        <f t="shared" si="1"/>
        <v>-1461.6</v>
      </c>
    </row>
    <row r="21" spans="1:6" ht="66.75" customHeight="1" x14ac:dyDescent="0.25">
      <c r="A21" s="3">
        <v>14</v>
      </c>
      <c r="B21" s="23" t="s">
        <v>39</v>
      </c>
      <c r="C21" s="31">
        <v>0</v>
      </c>
      <c r="D21" s="31">
        <v>1.6</v>
      </c>
      <c r="E21" s="31"/>
      <c r="F21" s="31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1">
        <v>0</v>
      </c>
      <c r="D22" s="31">
        <v>0.8</v>
      </c>
      <c r="E22" s="31"/>
      <c r="F22" s="31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2535490.5</v>
      </c>
      <c r="D23" s="8">
        <f>D25+D24</f>
        <v>1255143.8</v>
      </c>
      <c r="E23" s="4">
        <f t="shared" si="0"/>
        <v>49.502997546234148</v>
      </c>
      <c r="F23" s="4">
        <f t="shared" si="1"/>
        <v>-1280346.7</v>
      </c>
    </row>
    <row r="24" spans="1:6" ht="31.5" x14ac:dyDescent="0.25">
      <c r="A24" s="3">
        <v>17</v>
      </c>
      <c r="B24" s="13" t="s">
        <v>9</v>
      </c>
      <c r="C24" s="11">
        <v>2537046.7999999998</v>
      </c>
      <c r="D24" s="31">
        <v>1256700.6000000001</v>
      </c>
      <c r="E24" s="31">
        <f t="shared" si="0"/>
        <v>49.533993618091721</v>
      </c>
      <c r="F24" s="31">
        <f t="shared" si="1"/>
        <v>-1280346.1999999997</v>
      </c>
    </row>
    <row r="25" spans="1:6" ht="47.25" x14ac:dyDescent="0.25">
      <c r="A25" s="3">
        <v>18</v>
      </c>
      <c r="B25" s="18" t="s">
        <v>10</v>
      </c>
      <c r="C25" s="31">
        <v>-1556.3</v>
      </c>
      <c r="D25" s="31">
        <v>-1556.8</v>
      </c>
      <c r="E25" s="31">
        <f t="shared" si="0"/>
        <v>100.03212748184798</v>
      </c>
      <c r="F25" s="31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956.80000000000007</v>
      </c>
      <c r="E26" s="4">
        <f t="shared" si="0"/>
        <v>46.878980891719749</v>
      </c>
      <c r="F26" s="4">
        <f t="shared" si="1"/>
        <v>-1084.1999999999998</v>
      </c>
    </row>
    <row r="27" spans="1:6" ht="32.25" customHeight="1" x14ac:dyDescent="0.25">
      <c r="A27" s="3">
        <v>20</v>
      </c>
      <c r="B27" s="13" t="s">
        <v>22</v>
      </c>
      <c r="C27" s="31">
        <v>2041</v>
      </c>
      <c r="D27" s="31">
        <v>954.9</v>
      </c>
      <c r="E27" s="31">
        <f t="shared" si="0"/>
        <v>46.785889269965701</v>
      </c>
      <c r="F27" s="31">
        <f t="shared" si="1"/>
        <v>-1086.0999999999999</v>
      </c>
    </row>
    <row r="28" spans="1:6" ht="46.5" customHeight="1" x14ac:dyDescent="0.25">
      <c r="A28" s="3">
        <v>21</v>
      </c>
      <c r="B28" s="13" t="s">
        <v>46</v>
      </c>
      <c r="C28" s="31">
        <v>0</v>
      </c>
      <c r="D28" s="31">
        <v>1.2</v>
      </c>
      <c r="E28" s="31"/>
      <c r="F28" s="31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31">
        <v>0</v>
      </c>
      <c r="D29" s="31">
        <v>0.7</v>
      </c>
      <c r="E29" s="31"/>
      <c r="F29" s="31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C31+C32+C33</f>
        <v>1357.4</v>
      </c>
      <c r="D30" s="4">
        <f>D31+D32+D33</f>
        <v>621.4</v>
      </c>
      <c r="E30" s="4">
        <f t="shared" si="0"/>
        <v>45.778694563135403</v>
      </c>
      <c r="F30" s="4">
        <f t="shared" si="1"/>
        <v>-736.00000000000011</v>
      </c>
    </row>
    <row r="31" spans="1:6" ht="31.5" x14ac:dyDescent="0.25">
      <c r="A31" s="3">
        <v>24</v>
      </c>
      <c r="B31" s="13" t="s">
        <v>11</v>
      </c>
      <c r="C31" s="31">
        <v>158.19999999999999</v>
      </c>
      <c r="D31" s="31">
        <v>154.69999999999999</v>
      </c>
      <c r="E31" s="31">
        <f t="shared" si="0"/>
        <v>97.787610619469021</v>
      </c>
      <c r="F31" s="31">
        <f t="shared" si="1"/>
        <v>-3.5</v>
      </c>
    </row>
    <row r="32" spans="1:6" ht="19.5" customHeight="1" x14ac:dyDescent="0.25">
      <c r="A32" s="3">
        <v>25</v>
      </c>
      <c r="B32" s="13" t="s">
        <v>12</v>
      </c>
      <c r="C32" s="31">
        <v>1199.2</v>
      </c>
      <c r="D32" s="31">
        <v>296.60000000000002</v>
      </c>
      <c r="E32" s="31">
        <f t="shared" si="0"/>
        <v>24.733155436957972</v>
      </c>
      <c r="F32" s="31">
        <f t="shared" si="1"/>
        <v>-902.6</v>
      </c>
    </row>
    <row r="33" spans="1:6" ht="79.5" customHeight="1" x14ac:dyDescent="0.25">
      <c r="A33" s="3">
        <v>26</v>
      </c>
      <c r="B33" s="13" t="s">
        <v>40</v>
      </c>
      <c r="C33" s="31">
        <v>0</v>
      </c>
      <c r="D33" s="31">
        <v>170.1</v>
      </c>
      <c r="E33" s="31"/>
      <c r="F33" s="31">
        <f t="shared" si="1"/>
        <v>170.1</v>
      </c>
    </row>
    <row r="34" spans="1:6" s="9" customFormat="1" ht="31.5" x14ac:dyDescent="0.2">
      <c r="A34" s="7">
        <v>27</v>
      </c>
      <c r="B34" s="17" t="s">
        <v>20</v>
      </c>
      <c r="C34" s="4">
        <f>C35+C38+C40+C37+C39+C36</f>
        <v>12884.4</v>
      </c>
      <c r="D34" s="4">
        <f>D35+D38+D40+D37+D39+D36</f>
        <v>6502.5</v>
      </c>
      <c r="E34" s="4">
        <f t="shared" si="0"/>
        <v>50.468007823414361</v>
      </c>
      <c r="F34" s="4">
        <f t="shared" si="1"/>
        <v>-6381.9</v>
      </c>
    </row>
    <row r="35" spans="1:6" ht="79.5" customHeight="1" x14ac:dyDescent="0.25">
      <c r="A35" s="3">
        <v>28</v>
      </c>
      <c r="B35" s="23" t="s">
        <v>21</v>
      </c>
      <c r="C35" s="31">
        <v>11834.1</v>
      </c>
      <c r="D35" s="31">
        <v>6047.5</v>
      </c>
      <c r="E35" s="31">
        <f t="shared" si="0"/>
        <v>51.102322948090681</v>
      </c>
      <c r="F35" s="31">
        <f t="shared" si="1"/>
        <v>-5786.6</v>
      </c>
    </row>
    <row r="36" spans="1:6" ht="18" customHeight="1" x14ac:dyDescent="0.25">
      <c r="A36" s="3">
        <v>29</v>
      </c>
      <c r="B36" s="23" t="s">
        <v>41</v>
      </c>
      <c r="C36" s="31">
        <v>0</v>
      </c>
      <c r="D36" s="31">
        <v>4</v>
      </c>
      <c r="E36" s="31"/>
      <c r="F36" s="31">
        <f t="shared" si="1"/>
        <v>4</v>
      </c>
    </row>
    <row r="37" spans="1:6" ht="51.75" customHeight="1" x14ac:dyDescent="0.25">
      <c r="A37" s="3">
        <v>30</v>
      </c>
      <c r="B37" s="13" t="s">
        <v>47</v>
      </c>
      <c r="C37" s="31">
        <v>0</v>
      </c>
      <c r="D37" s="31">
        <v>321.10000000000002</v>
      </c>
      <c r="E37" s="31"/>
      <c r="F37" s="31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1">
        <v>150.30000000000001</v>
      </c>
      <c r="D38" s="31">
        <v>255</v>
      </c>
      <c r="E38" s="31">
        <f t="shared" si="0"/>
        <v>169.66067864271457</v>
      </c>
      <c r="F38" s="31">
        <f t="shared" si="1"/>
        <v>104.69999999999999</v>
      </c>
    </row>
    <row r="39" spans="1:6" ht="18.75" customHeight="1" x14ac:dyDescent="0.25">
      <c r="A39" s="3">
        <v>32</v>
      </c>
      <c r="B39" s="13" t="s">
        <v>23</v>
      </c>
      <c r="C39" s="31">
        <v>0</v>
      </c>
      <c r="D39" s="31">
        <v>-125.1</v>
      </c>
      <c r="E39" s="31"/>
      <c r="F39" s="31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1">
        <v>900</v>
      </c>
      <c r="D40" s="31">
        <v>0</v>
      </c>
      <c r="E40" s="31"/>
      <c r="F40" s="31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1">
        <v>0</v>
      </c>
      <c r="D42" s="31">
        <v>5238.2</v>
      </c>
      <c r="E42" s="31"/>
      <c r="F42" s="31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87.7</v>
      </c>
      <c r="E43" s="4" t="s">
        <v>48</v>
      </c>
      <c r="F43" s="4">
        <f t="shared" si="1"/>
        <v>72.7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1">
        <f t="shared" si="0"/>
        <v>166.66666666666669</v>
      </c>
      <c r="F44" s="31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54</v>
      </c>
      <c r="E45" s="31"/>
      <c r="F45" s="31">
        <f t="shared" si="1"/>
        <v>54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1"/>
      <c r="F46" s="31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1"/>
      <c r="F47" s="31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53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55</v>
      </c>
      <c r="D5" s="40" t="s">
        <v>54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5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49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51</v>
      </c>
      <c r="D5" s="40" t="s">
        <v>50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42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44</v>
      </c>
      <c r="D5" s="40" t="s">
        <v>43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36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38</v>
      </c>
      <c r="D5" s="40" t="s">
        <v>37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33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35</v>
      </c>
      <c r="D5" s="40" t="s">
        <v>34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01.10.2023 </vt:lpstr>
      <vt:lpstr>на 01.09.2023               </vt:lpstr>
      <vt:lpstr>на 01.08.2023              </vt:lpstr>
      <vt:lpstr>на 01.07.2023              </vt:lpstr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2023-10-03T09:33:05Z</cp:lastPrinted>
  <dcterms:created xsi:type="dcterms:W3CDTF">2013-06-21T00:40:31Z</dcterms:created>
  <dcterms:modified xsi:type="dcterms:W3CDTF">2023-10-03T09:38:20Z</dcterms:modified>
</cp:coreProperties>
</file>