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4.2024 " sheetId="114" r:id="rId1"/>
    <sheet name="на 01.03.2024" sheetId="113" r:id="rId2"/>
    <sheet name="на 01.02.2024" sheetId="112" r:id="rId3"/>
  </sheets>
  <calcPr calcId="145621"/>
</workbook>
</file>

<file path=xl/calcChain.xml><?xml version="1.0" encoding="utf-8"?>
<calcChain xmlns="http://schemas.openxmlformats.org/spreadsheetml/2006/main">
  <c r="C8" i="114" l="1"/>
  <c r="D8" i="114"/>
  <c r="F8" i="114" s="1"/>
  <c r="F39" i="114"/>
  <c r="F38" i="114"/>
  <c r="F37" i="114"/>
  <c r="D37" i="114"/>
  <c r="C37" i="114"/>
  <c r="F36" i="114"/>
  <c r="F35" i="114"/>
  <c r="E35" i="114"/>
  <c r="F34" i="114"/>
  <c r="F33" i="114"/>
  <c r="E33" i="114"/>
  <c r="D32" i="114"/>
  <c r="E32" i="114" s="1"/>
  <c r="C32" i="114"/>
  <c r="F31" i="114"/>
  <c r="F30" i="114"/>
  <c r="E30" i="114"/>
  <c r="F29" i="114"/>
  <c r="D29" i="114"/>
  <c r="E29" i="114" s="1"/>
  <c r="C29" i="114"/>
  <c r="F28" i="114"/>
  <c r="E28" i="114"/>
  <c r="D27" i="114"/>
  <c r="F27" i="114" s="1"/>
  <c r="C27" i="114"/>
  <c r="F26" i="114"/>
  <c r="F25" i="114"/>
  <c r="E25" i="114"/>
  <c r="D24" i="114"/>
  <c r="C24" i="114"/>
  <c r="F23" i="114"/>
  <c r="F22" i="114"/>
  <c r="F21" i="114"/>
  <c r="E21" i="114"/>
  <c r="F20" i="114"/>
  <c r="F19" i="114"/>
  <c r="E19" i="114"/>
  <c r="F18" i="114"/>
  <c r="E18" i="114"/>
  <c r="F17" i="114"/>
  <c r="E17" i="114"/>
  <c r="F16" i="114"/>
  <c r="F15" i="114"/>
  <c r="E15" i="114"/>
  <c r="F14" i="114"/>
  <c r="E14" i="114"/>
  <c r="D13" i="114"/>
  <c r="E13" i="114" s="1"/>
  <c r="C13" i="114"/>
  <c r="F12" i="114"/>
  <c r="F11" i="114"/>
  <c r="F10" i="114"/>
  <c r="E10" i="114"/>
  <c r="F9" i="114"/>
  <c r="E24" i="114" l="1"/>
  <c r="E8" i="114"/>
  <c r="F13" i="114"/>
  <c r="F24" i="114"/>
  <c r="F32" i="114"/>
  <c r="E27" i="114"/>
  <c r="F38" i="113"/>
  <c r="F37" i="113"/>
  <c r="D36" i="113"/>
  <c r="C36" i="113"/>
  <c r="F35" i="113"/>
  <c r="F34" i="113"/>
  <c r="E34" i="113"/>
  <c r="F33" i="113"/>
  <c r="F32" i="113"/>
  <c r="E32" i="113"/>
  <c r="D31" i="113"/>
  <c r="C31" i="113"/>
  <c r="F30" i="113"/>
  <c r="F29" i="113"/>
  <c r="E29" i="113"/>
  <c r="D28" i="113"/>
  <c r="C28" i="113"/>
  <c r="F27" i="113"/>
  <c r="E27" i="113"/>
  <c r="D26" i="113"/>
  <c r="C26" i="113"/>
  <c r="F25" i="113"/>
  <c r="F24" i="113"/>
  <c r="E24" i="113"/>
  <c r="D23" i="113"/>
  <c r="C23" i="113"/>
  <c r="F22" i="113"/>
  <c r="F21" i="113"/>
  <c r="F20" i="113"/>
  <c r="E20" i="113"/>
  <c r="F19" i="113"/>
  <c r="F18" i="113"/>
  <c r="E18" i="113"/>
  <c r="F17" i="113"/>
  <c r="E17" i="113"/>
  <c r="F16" i="113"/>
  <c r="E16" i="113"/>
  <c r="F15" i="113"/>
  <c r="F14" i="113"/>
  <c r="E14" i="113"/>
  <c r="F13" i="113"/>
  <c r="E13" i="113"/>
  <c r="D12" i="113"/>
  <c r="C12" i="113"/>
  <c r="F11" i="113"/>
  <c r="F10" i="113"/>
  <c r="F9" i="113"/>
  <c r="E9" i="113"/>
  <c r="D8" i="113"/>
  <c r="C8" i="113"/>
  <c r="F31" i="113" l="1"/>
  <c r="F36" i="113"/>
  <c r="E26" i="113"/>
  <c r="F23" i="113"/>
  <c r="F8" i="113"/>
  <c r="F26" i="113"/>
  <c r="F28" i="113"/>
  <c r="F12" i="113"/>
  <c r="E8" i="113"/>
  <c r="E12" i="113"/>
  <c r="E23" i="113"/>
  <c r="E31" i="113"/>
  <c r="E28" i="113"/>
  <c r="F38" i="112"/>
  <c r="F37" i="112"/>
  <c r="F36" i="112"/>
  <c r="F35" i="112"/>
  <c r="F34" i="112"/>
  <c r="F33" i="112"/>
  <c r="F32" i="112"/>
  <c r="F30" i="112"/>
  <c r="F29" i="112"/>
  <c r="F28" i="112"/>
  <c r="F27" i="112"/>
  <c r="F25" i="112"/>
  <c r="F24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E34" i="112"/>
  <c r="E32" i="112"/>
  <c r="E29" i="112"/>
  <c r="E28" i="112"/>
  <c r="E27" i="112"/>
  <c r="E24" i="112"/>
  <c r="E20" i="112"/>
  <c r="E18" i="112"/>
  <c r="E17" i="112"/>
  <c r="E16" i="112"/>
  <c r="E14" i="112"/>
  <c r="E13" i="112"/>
  <c r="E9" i="112"/>
  <c r="D36" i="112"/>
  <c r="C36" i="112"/>
  <c r="D31" i="112"/>
  <c r="F31" i="112" s="1"/>
  <c r="C31" i="112"/>
  <c r="D28" i="112"/>
  <c r="C28" i="112"/>
  <c r="D26" i="112"/>
  <c r="F26" i="112" s="1"/>
  <c r="C26" i="112"/>
  <c r="D12" i="112"/>
  <c r="E12" i="112" s="1"/>
  <c r="C12" i="112"/>
  <c r="D8" i="112"/>
  <c r="C8" i="112"/>
  <c r="E26" i="112" l="1"/>
  <c r="E31" i="112"/>
  <c r="D23" i="112"/>
  <c r="C23" i="112"/>
  <c r="F23" i="112" l="1"/>
  <c r="E23" i="112"/>
  <c r="E8" i="112"/>
  <c r="F8" i="112"/>
</calcChain>
</file>

<file path=xl/sharedStrings.xml><?xml version="1.0" encoding="utf-8"?>
<sst xmlns="http://schemas.openxmlformats.org/spreadsheetml/2006/main" count="124" uniqueCount="44">
  <si>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</si>
  <si>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</si>
  <si>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</si>
  <si>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</si>
  <si>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</si>
  <si>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</si>
  <si>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</si>
  <si>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</si>
  <si>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</si>
  <si>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</si>
  <si>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</si>
  <si>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</si>
  <si>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</si>
  <si>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</si>
  <si>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</si>
  <si>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</si>
  <si>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</si>
  <si>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</si>
  <si>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</si>
  <si>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</si>
  <si>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</si>
  <si>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</si>
  <si>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</si>
  <si>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</si>
  <si>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</si>
  <si>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</si>
  <si>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</si>
  <si>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</si>
  <si>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</si>
  <si>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</si>
  <si>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</si>
  <si>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</si>
  <si>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01.02.2024 года</t>
  </si>
  <si>
    <t>Исполнено на 01.02.2024г.</t>
  </si>
  <si>
    <t>Годовой прогноз поступления доходов на 01.02.2024г.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</si>
  <si>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</si>
  <si>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</si>
  <si>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Прочие доходы от компенсации затрат бюджетов городских округов (возврат дебиторской задолженности прошлых лет за счет краевых денежных средств)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</si>
  <si>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01.03.2024 года</t>
  </si>
  <si>
    <t>Исполнено на 01.03.2024г.</t>
  </si>
  <si>
    <t>Годовой прогноз поступления доходов на 01.03.2024г.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</si>
  <si>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01.04.2024 года</t>
  </si>
  <si>
    <t>Исполнено на 01.04.2024г.</t>
  </si>
  <si>
    <t>Годовой прогноз поступления доходов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</si>
</sst>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tabSelected="1" workbookViewId="0">
      <selection activeCell="F11" sqref="F11"/>
    </sheetView>
  </sheetViews>
  <sheetFormatPr defaultColWidth="0" defaultRowHeight="15" zeroHeight="1" x14ac:dyDescent="0.25"/>
  <cols>
    <col min="1" max="1" width="5.42578125" style="14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8" t="s">
        <v>41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9" t="s">
        <v>0</v>
      </c>
      <c r="B5" s="30" t="s">
        <v>1</v>
      </c>
      <c r="C5" s="33" t="s">
        <v>43</v>
      </c>
      <c r="D5" s="33" t="s">
        <v>42</v>
      </c>
      <c r="E5" s="33"/>
      <c r="F5" s="33"/>
    </row>
    <row r="6" spans="1:13" ht="36" customHeight="1" x14ac:dyDescent="0.25">
      <c r="A6" s="29"/>
      <c r="B6" s="31"/>
      <c r="C6" s="33"/>
      <c r="D6" s="33" t="s">
        <v>2</v>
      </c>
      <c r="E6" s="33" t="s">
        <v>3</v>
      </c>
      <c r="F6" s="33"/>
    </row>
    <row r="7" spans="1:13" ht="21" customHeight="1" x14ac:dyDescent="0.25">
      <c r="A7" s="29"/>
      <c r="B7" s="32"/>
      <c r="C7" s="33"/>
      <c r="D7" s="33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C10+C12+C11+C9</f>
        <v>21.6</v>
      </c>
      <c r="D8" s="4">
        <f>D10+D12+D11+D9</f>
        <v>23.7</v>
      </c>
      <c r="E8" s="4">
        <f>D8/C8*100</f>
        <v>109.72222222222221</v>
      </c>
      <c r="F8" s="4">
        <f>D8-C8</f>
        <v>2.0999999999999979</v>
      </c>
    </row>
    <row r="9" spans="1:13" ht="18" customHeight="1" x14ac:dyDescent="0.25">
      <c r="A9" s="3">
        <v>2</v>
      </c>
      <c r="B9" s="23" t="s">
        <v>31</v>
      </c>
      <c r="C9" s="27">
        <v>0</v>
      </c>
      <c r="D9" s="27">
        <v>3.3</v>
      </c>
      <c r="E9" s="27"/>
      <c r="F9" s="27">
        <f t="shared" ref="F9:F39" si="0">D9-C9</f>
        <v>3.3</v>
      </c>
    </row>
    <row r="10" spans="1:13" ht="51.75" customHeight="1" x14ac:dyDescent="0.25">
      <c r="A10" s="3">
        <v>3</v>
      </c>
      <c r="B10" s="23" t="s">
        <v>23</v>
      </c>
      <c r="C10" s="27">
        <v>21.6</v>
      </c>
      <c r="D10" s="27">
        <v>11.5</v>
      </c>
      <c r="E10" s="27">
        <f t="shared" ref="E10:E35" si="1">D10/C10*100</f>
        <v>53.240740740740733</v>
      </c>
      <c r="F10" s="27">
        <f t="shared" si="0"/>
        <v>-10.100000000000001</v>
      </c>
    </row>
    <row r="11" spans="1:13" ht="66.75" customHeight="1" x14ac:dyDescent="0.25">
      <c r="A11" s="3">
        <v>4</v>
      </c>
      <c r="B11" s="23" t="s">
        <v>30</v>
      </c>
      <c r="C11" s="27">
        <v>0</v>
      </c>
      <c r="D11" s="27">
        <v>6</v>
      </c>
      <c r="E11" s="27"/>
      <c r="F11" s="27">
        <f t="shared" si="0"/>
        <v>6</v>
      </c>
    </row>
    <row r="12" spans="1:13" ht="63.75" customHeight="1" x14ac:dyDescent="0.25">
      <c r="A12" s="3">
        <v>5</v>
      </c>
      <c r="B12" s="23" t="s">
        <v>24</v>
      </c>
      <c r="C12" s="27">
        <v>0</v>
      </c>
      <c r="D12" s="27">
        <v>2.9</v>
      </c>
      <c r="E12" s="27"/>
      <c r="F12" s="27">
        <f t="shared" si="0"/>
        <v>2.9</v>
      </c>
    </row>
    <row r="13" spans="1:13" s="9" customFormat="1" ht="31.5" customHeight="1" x14ac:dyDescent="0.2">
      <c r="A13" s="7">
        <v>6</v>
      </c>
      <c r="B13" s="17" t="s">
        <v>16</v>
      </c>
      <c r="C13" s="4">
        <f>C14+C15+C16+C17+C18+C19+C21+C22+C23</f>
        <v>40051.399999999994</v>
      </c>
      <c r="D13" s="4">
        <f>D14+D15+D16+D17+D18+D19+D20+D21+D22+D23</f>
        <v>10601.9</v>
      </c>
      <c r="E13" s="4">
        <f t="shared" si="1"/>
        <v>26.470735105389576</v>
      </c>
      <c r="F13" s="4">
        <f t="shared" si="0"/>
        <v>-29449.499999999993</v>
      </c>
    </row>
    <row r="14" spans="1:13" ht="78.75" customHeight="1" x14ac:dyDescent="0.25">
      <c r="A14" s="3">
        <v>7</v>
      </c>
      <c r="B14" s="23" t="s">
        <v>8</v>
      </c>
      <c r="C14" s="27">
        <v>20769</v>
      </c>
      <c r="D14" s="27">
        <v>5129.3</v>
      </c>
      <c r="E14" s="27">
        <f t="shared" si="1"/>
        <v>24.696904039674518</v>
      </c>
      <c r="F14" s="27">
        <f t="shared" si="0"/>
        <v>-15639.7</v>
      </c>
    </row>
    <row r="15" spans="1:13" ht="33.75" customHeight="1" x14ac:dyDescent="0.25">
      <c r="A15" s="3">
        <v>8</v>
      </c>
      <c r="B15" s="23" t="s">
        <v>15</v>
      </c>
      <c r="C15" s="27">
        <v>5277.5</v>
      </c>
      <c r="D15" s="27">
        <v>1279.5</v>
      </c>
      <c r="E15" s="27">
        <f t="shared" si="1"/>
        <v>24.244433917574611</v>
      </c>
      <c r="F15" s="27">
        <f t="shared" si="0"/>
        <v>-3998</v>
      </c>
    </row>
    <row r="16" spans="1:13" ht="33.75" customHeight="1" x14ac:dyDescent="0.25">
      <c r="A16" s="3">
        <v>9</v>
      </c>
      <c r="B16" s="23" t="s">
        <v>15</v>
      </c>
      <c r="C16" s="27">
        <v>450.3</v>
      </c>
      <c r="D16" s="27">
        <v>0</v>
      </c>
      <c r="E16" s="27"/>
      <c r="F16" s="27">
        <f t="shared" si="0"/>
        <v>-450.3</v>
      </c>
    </row>
    <row r="17" spans="1:6" ht="96.75" customHeight="1" x14ac:dyDescent="0.25">
      <c r="A17" s="3">
        <v>10</v>
      </c>
      <c r="B17" s="23" t="s">
        <v>28</v>
      </c>
      <c r="C17" s="27">
        <v>6845.3</v>
      </c>
      <c r="D17" s="27">
        <v>2146.6</v>
      </c>
      <c r="E17" s="27">
        <f t="shared" si="1"/>
        <v>31.358742494850478</v>
      </c>
      <c r="F17" s="27">
        <f t="shared" si="0"/>
        <v>-4698.7000000000007</v>
      </c>
    </row>
    <row r="18" spans="1:6" ht="31.5" customHeight="1" x14ac:dyDescent="0.25">
      <c r="A18" s="3">
        <v>11</v>
      </c>
      <c r="B18" s="23" t="s">
        <v>11</v>
      </c>
      <c r="C18" s="27">
        <v>1017.1</v>
      </c>
      <c r="D18" s="27">
        <v>561.5</v>
      </c>
      <c r="E18" s="27">
        <f t="shared" si="1"/>
        <v>55.205977779962637</v>
      </c>
      <c r="F18" s="27">
        <f t="shared" si="0"/>
        <v>-455.6</v>
      </c>
    </row>
    <row r="19" spans="1:6" ht="81" customHeight="1" x14ac:dyDescent="0.25">
      <c r="A19" s="3">
        <v>12</v>
      </c>
      <c r="B19" s="23" t="s">
        <v>26</v>
      </c>
      <c r="C19" s="27">
        <v>2031.2</v>
      </c>
      <c r="D19" s="27">
        <v>536.5</v>
      </c>
      <c r="E19" s="27">
        <f t="shared" si="1"/>
        <v>26.412957857424178</v>
      </c>
      <c r="F19" s="27">
        <f t="shared" si="0"/>
        <v>-1494.7</v>
      </c>
    </row>
    <row r="20" spans="1:6" ht="54" customHeight="1" x14ac:dyDescent="0.25">
      <c r="A20" s="3">
        <v>13</v>
      </c>
      <c r="B20" s="23" t="s">
        <v>35</v>
      </c>
      <c r="C20" s="27">
        <v>0</v>
      </c>
      <c r="D20" s="27">
        <v>261.60000000000002</v>
      </c>
      <c r="E20" s="27"/>
      <c r="F20" s="27">
        <f t="shared" si="0"/>
        <v>261.60000000000002</v>
      </c>
    </row>
    <row r="21" spans="1:6" ht="50.25" customHeight="1" x14ac:dyDescent="0.25">
      <c r="A21" s="3">
        <v>14</v>
      </c>
      <c r="B21" s="23" t="s">
        <v>29</v>
      </c>
      <c r="C21" s="27">
        <v>3661</v>
      </c>
      <c r="D21" s="27">
        <v>599</v>
      </c>
      <c r="E21" s="27">
        <f t="shared" si="1"/>
        <v>16.361649822452883</v>
      </c>
      <c r="F21" s="27">
        <f t="shared" si="0"/>
        <v>-3062</v>
      </c>
    </row>
    <row r="22" spans="1:6" ht="68.25" customHeight="1" x14ac:dyDescent="0.25">
      <c r="A22" s="3">
        <v>15</v>
      </c>
      <c r="B22" s="23" t="s">
        <v>36</v>
      </c>
      <c r="C22" s="27">
        <v>0</v>
      </c>
      <c r="D22" s="27">
        <v>96</v>
      </c>
      <c r="E22" s="27"/>
      <c r="F22" s="27">
        <f t="shared" si="0"/>
        <v>96</v>
      </c>
    </row>
    <row r="23" spans="1:6" ht="21" customHeight="1" x14ac:dyDescent="0.25">
      <c r="A23" s="3">
        <v>16</v>
      </c>
      <c r="B23" s="23" t="s">
        <v>22</v>
      </c>
      <c r="C23" s="27">
        <v>0</v>
      </c>
      <c r="D23" s="27">
        <v>-8.1</v>
      </c>
      <c r="E23" s="27"/>
      <c r="F23" s="27">
        <f t="shared" si="0"/>
        <v>-8.1</v>
      </c>
    </row>
    <row r="24" spans="1:6" s="9" customFormat="1" ht="18" customHeight="1" x14ac:dyDescent="0.2">
      <c r="A24" s="7">
        <v>17</v>
      </c>
      <c r="B24" s="17" t="s">
        <v>17</v>
      </c>
      <c r="C24" s="8">
        <f>C26+C25</f>
        <v>2624185.8000000003</v>
      </c>
      <c r="D24" s="8">
        <f>D26+D25</f>
        <v>534361.70000000007</v>
      </c>
      <c r="E24" s="4">
        <f t="shared" si="1"/>
        <v>20.362952196448894</v>
      </c>
      <c r="F24" s="4">
        <f t="shared" si="0"/>
        <v>-2089824.1</v>
      </c>
    </row>
    <row r="25" spans="1:6" ht="31.5" x14ac:dyDescent="0.25">
      <c r="A25" s="3">
        <v>18</v>
      </c>
      <c r="B25" s="13" t="s">
        <v>9</v>
      </c>
      <c r="C25" s="11">
        <v>2621255.2000000002</v>
      </c>
      <c r="D25" s="27">
        <v>537427.30000000005</v>
      </c>
      <c r="E25" s="27">
        <f t="shared" si="1"/>
        <v>20.502669865948192</v>
      </c>
      <c r="F25" s="27">
        <f t="shared" si="0"/>
        <v>-2083827.9000000001</v>
      </c>
    </row>
    <row r="26" spans="1:6" ht="47.25" x14ac:dyDescent="0.25">
      <c r="A26" s="3">
        <v>19</v>
      </c>
      <c r="B26" s="18" t="s">
        <v>10</v>
      </c>
      <c r="C26" s="27">
        <v>2930.6</v>
      </c>
      <c r="D26" s="27">
        <v>-3065.6</v>
      </c>
      <c r="E26" s="27"/>
      <c r="F26" s="27">
        <f t="shared" si="0"/>
        <v>-5996.2</v>
      </c>
    </row>
    <row r="27" spans="1:6" s="9" customFormat="1" ht="46.5" customHeight="1" x14ac:dyDescent="0.2">
      <c r="A27" s="7">
        <v>20</v>
      </c>
      <c r="B27" s="17" t="s">
        <v>14</v>
      </c>
      <c r="C27" s="4">
        <f>C28</f>
        <v>2687</v>
      </c>
      <c r="D27" s="4">
        <f>D28</f>
        <v>0</v>
      </c>
      <c r="E27" s="4">
        <f t="shared" si="1"/>
        <v>0</v>
      </c>
      <c r="F27" s="4">
        <f t="shared" si="0"/>
        <v>-2687</v>
      </c>
    </row>
    <row r="28" spans="1:6" ht="32.25" customHeight="1" x14ac:dyDescent="0.25">
      <c r="A28" s="3">
        <v>21</v>
      </c>
      <c r="B28" s="13" t="s">
        <v>21</v>
      </c>
      <c r="C28" s="27">
        <v>2687</v>
      </c>
      <c r="D28" s="27">
        <v>0</v>
      </c>
      <c r="E28" s="27">
        <f t="shared" si="1"/>
        <v>0</v>
      </c>
      <c r="F28" s="27">
        <f t="shared" si="0"/>
        <v>-2687</v>
      </c>
    </row>
    <row r="29" spans="1:6" s="9" customFormat="1" ht="18.75" customHeight="1" x14ac:dyDescent="0.2">
      <c r="A29" s="7">
        <v>22</v>
      </c>
      <c r="B29" s="17" t="s">
        <v>18</v>
      </c>
      <c r="C29" s="4">
        <f>C30+C31</f>
        <v>1525.7</v>
      </c>
      <c r="D29" s="4">
        <f>D30+D31</f>
        <v>93.3</v>
      </c>
      <c r="E29" s="4">
        <f t="shared" si="1"/>
        <v>6.1152257979943627</v>
      </c>
      <c r="F29" s="4">
        <f t="shared" si="0"/>
        <v>-1432.4</v>
      </c>
    </row>
    <row r="30" spans="1:6" ht="31.5" x14ac:dyDescent="0.25">
      <c r="A30" s="3">
        <v>23</v>
      </c>
      <c r="B30" s="13" t="s">
        <v>11</v>
      </c>
      <c r="C30" s="27">
        <v>217.3</v>
      </c>
      <c r="D30" s="27">
        <v>93.3</v>
      </c>
      <c r="E30" s="27">
        <f t="shared" si="1"/>
        <v>42.93603313391624</v>
      </c>
      <c r="F30" s="27">
        <f t="shared" si="0"/>
        <v>-124.00000000000001</v>
      </c>
    </row>
    <row r="31" spans="1:6" ht="19.5" customHeight="1" x14ac:dyDescent="0.25">
      <c r="A31" s="3">
        <v>24</v>
      </c>
      <c r="B31" s="13" t="s">
        <v>12</v>
      </c>
      <c r="C31" s="27">
        <v>1308.4000000000001</v>
      </c>
      <c r="D31" s="27">
        <v>0</v>
      </c>
      <c r="E31" s="27"/>
      <c r="F31" s="27">
        <f t="shared" si="0"/>
        <v>-1308.4000000000001</v>
      </c>
    </row>
    <row r="32" spans="1:6" s="9" customFormat="1" ht="31.5" x14ac:dyDescent="0.2">
      <c r="A32" s="7">
        <v>25</v>
      </c>
      <c r="B32" s="17" t="s">
        <v>19</v>
      </c>
      <c r="C32" s="4">
        <f>C33+C35+C36</f>
        <v>13800.6</v>
      </c>
      <c r="D32" s="4">
        <f>D33+D35+D36+D34</f>
        <v>3200.1</v>
      </c>
      <c r="E32" s="4">
        <f t="shared" si="1"/>
        <v>23.188122255554106</v>
      </c>
      <c r="F32" s="4">
        <f t="shared" si="0"/>
        <v>-10600.5</v>
      </c>
    </row>
    <row r="33" spans="1:13" ht="79.5" customHeight="1" x14ac:dyDescent="0.25">
      <c r="A33" s="3">
        <v>26</v>
      </c>
      <c r="B33" s="23" t="s">
        <v>20</v>
      </c>
      <c r="C33" s="27">
        <v>12670.4</v>
      </c>
      <c r="D33" s="27">
        <v>2963.2</v>
      </c>
      <c r="E33" s="27">
        <f t="shared" si="1"/>
        <v>23.386791261522919</v>
      </c>
      <c r="F33" s="27">
        <f t="shared" si="0"/>
        <v>-9707.2000000000007</v>
      </c>
    </row>
    <row r="34" spans="1:13" ht="51" customHeight="1" x14ac:dyDescent="0.25">
      <c r="A34" s="3">
        <v>27</v>
      </c>
      <c r="B34" s="23" t="s">
        <v>37</v>
      </c>
      <c r="C34" s="27">
        <v>0</v>
      </c>
      <c r="D34" s="27">
        <v>141.6</v>
      </c>
      <c r="E34" s="27"/>
      <c r="F34" s="27">
        <f t="shared" si="0"/>
        <v>141.6</v>
      </c>
    </row>
    <row r="35" spans="1:13" ht="64.5" customHeight="1" x14ac:dyDescent="0.25">
      <c r="A35" s="3">
        <v>28</v>
      </c>
      <c r="B35" s="13" t="s">
        <v>25</v>
      </c>
      <c r="C35" s="27">
        <v>230.2</v>
      </c>
      <c r="D35" s="27">
        <v>95.3</v>
      </c>
      <c r="E35" s="27">
        <f t="shared" si="1"/>
        <v>41.398783666377064</v>
      </c>
      <c r="F35" s="27">
        <f t="shared" si="0"/>
        <v>-134.89999999999998</v>
      </c>
    </row>
    <row r="36" spans="1:13" ht="19.5" customHeight="1" x14ac:dyDescent="0.25">
      <c r="A36" s="3">
        <v>29</v>
      </c>
      <c r="B36" s="13" t="s">
        <v>12</v>
      </c>
      <c r="C36" s="27">
        <v>900</v>
      </c>
      <c r="D36" s="27">
        <v>0</v>
      </c>
      <c r="E36" s="27"/>
      <c r="F36" s="27">
        <f t="shared" si="0"/>
        <v>-900</v>
      </c>
    </row>
    <row r="37" spans="1:13" s="9" customFormat="1" ht="18" customHeight="1" x14ac:dyDescent="0.2">
      <c r="A37" s="7">
        <v>30</v>
      </c>
      <c r="B37" s="17" t="s">
        <v>27</v>
      </c>
      <c r="C37" s="5">
        <f>C38+C39</f>
        <v>737.6</v>
      </c>
      <c r="D37" s="5">
        <f>D38+D39</f>
        <v>5</v>
      </c>
      <c r="E37" s="4"/>
      <c r="F37" s="4">
        <f t="shared" si="0"/>
        <v>-732.6</v>
      </c>
    </row>
    <row r="38" spans="1:13" ht="32.25" customHeight="1" x14ac:dyDescent="0.25">
      <c r="A38" s="3">
        <v>31</v>
      </c>
      <c r="B38" s="23" t="s">
        <v>13</v>
      </c>
      <c r="C38" s="6">
        <v>20</v>
      </c>
      <c r="D38" s="6">
        <v>5</v>
      </c>
      <c r="E38" s="27"/>
      <c r="F38" s="27">
        <f t="shared" si="0"/>
        <v>-15</v>
      </c>
    </row>
    <row r="39" spans="1:13" ht="95.25" customHeight="1" x14ac:dyDescent="0.25">
      <c r="A39" s="3">
        <v>32</v>
      </c>
      <c r="B39" s="23" t="s">
        <v>28</v>
      </c>
      <c r="C39" s="6">
        <v>717.6</v>
      </c>
      <c r="D39" s="6">
        <v>0</v>
      </c>
      <c r="E39" s="27"/>
      <c r="F39" s="27">
        <f t="shared" si="0"/>
        <v>-717.6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14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s="14" customFormat="1" hidden="1" x14ac:dyDescent="0.25"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2:13" hidden="1" x14ac:dyDescent="0.25"/>
    <row r="80" spans="2:13" hidden="1" x14ac:dyDescent="0.25"/>
    <row r="81" spans="2:13" hidden="1" x14ac:dyDescent="0.25"/>
    <row r="82" spans="2:13" s="14" customFormat="1" hidden="1" x14ac:dyDescent="0.25"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hidden="1" x14ac:dyDescent="0.25"/>
    <row r="99" spans="2:13" hidden="1" x14ac:dyDescent="0.25"/>
    <row r="100" spans="2:13" x14ac:dyDescent="0.25"/>
    <row r="101" spans="2:13" x14ac:dyDescent="0.25"/>
    <row r="102" spans="2:13" x14ac:dyDescent="0.25"/>
    <row r="103" spans="2:13" x14ac:dyDescent="0.25"/>
    <row r="104" spans="2:13" s="14" customFormat="1" x14ac:dyDescent="0.25"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x14ac:dyDescent="0.25"/>
    <row r="106" spans="2:13" x14ac:dyDescent="0.25"/>
    <row r="107" spans="2:13" x14ac:dyDescent="0.25"/>
    <row r="108" spans="2:13" x14ac:dyDescent="0.25"/>
    <row r="109" spans="2:13" x14ac:dyDescent="0.25"/>
    <row r="110" spans="2:13" x14ac:dyDescent="0.25"/>
    <row r="111" spans="2:13" x14ac:dyDescent="0.25"/>
    <row r="112" spans="2:13" x14ac:dyDescent="0.25"/>
    <row r="113" spans="1:13" x14ac:dyDescent="0.25"/>
    <row r="114" spans="1:13" x14ac:dyDescent="0.25"/>
    <row r="115" spans="1:13" s="20" customFormat="1" x14ac:dyDescent="0.25">
      <c r="A115" s="14"/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1:13" s="20" customFormat="1" x14ac:dyDescent="0.25">
      <c r="A116" s="14"/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1:13" s="20" customFormat="1" x14ac:dyDescent="0.25">
      <c r="A117" s="14"/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1:13" s="20" customFormat="1" x14ac:dyDescent="0.25">
      <c r="A118" s="14"/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1:13" s="20" customFormat="1" x14ac:dyDescent="0.25">
      <c r="A119" s="14"/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1:13" s="20" customFormat="1" x14ac:dyDescent="0.25">
      <c r="A120" s="14"/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1:13" s="20" customFormat="1" x14ac:dyDescent="0.25">
      <c r="A121" s="14"/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1:13" s="20" customFormat="1" x14ac:dyDescent="0.25">
      <c r="A122" s="14"/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1:13" x14ac:dyDescent="0.25"/>
    <row r="124" spans="1:13" s="20" customFormat="1" x14ac:dyDescent="0.25">
      <c r="A124" s="14"/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1:13" s="20" customFormat="1" x14ac:dyDescent="0.25">
      <c r="A125" s="14"/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1:13" x14ac:dyDescent="0.25"/>
    <row r="127" spans="1:13" x14ac:dyDescent="0.25"/>
    <row r="128" spans="1:13" x14ac:dyDescent="0.25"/>
    <row r="129" spans="2:13" s="14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14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s="14" customFormat="1" x14ac:dyDescent="0.25">
      <c r="B131" s="21"/>
      <c r="C131" s="15"/>
      <c r="D131" s="15"/>
      <c r="E131" s="15"/>
      <c r="F131" s="15"/>
      <c r="G131" s="1"/>
      <c r="H131" s="1"/>
      <c r="I131" s="1"/>
      <c r="J131" s="1"/>
      <c r="K131" s="1"/>
      <c r="L131" s="1"/>
      <c r="M131" s="1"/>
    </row>
    <row r="132" spans="2:13" s="14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14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s="14" customFormat="1" x14ac:dyDescent="0.25">
      <c r="B134" s="21"/>
      <c r="C134" s="15"/>
      <c r="D134" s="15"/>
      <c r="E134" s="15"/>
      <c r="F134" s="15"/>
      <c r="G134" s="1"/>
      <c r="H134" s="1"/>
      <c r="I134" s="1"/>
      <c r="J134" s="1"/>
      <c r="K134" s="1"/>
      <c r="L134" s="1"/>
      <c r="M134" s="1"/>
    </row>
    <row r="135" spans="2:13" s="14" customFormat="1" x14ac:dyDescent="0.25">
      <c r="B135" s="21"/>
      <c r="C135" s="15"/>
      <c r="D135" s="15"/>
      <c r="E135" s="15"/>
      <c r="F135" s="15"/>
      <c r="G135" s="1"/>
      <c r="H135" s="1"/>
      <c r="I135" s="1"/>
      <c r="J135" s="1"/>
      <c r="K135" s="1"/>
      <c r="L135" s="1"/>
      <c r="M135" s="1"/>
    </row>
    <row r="136" spans="2:13" s="14" customFormat="1" x14ac:dyDescent="0.25">
      <c r="B136" s="21"/>
      <c r="C136" s="15"/>
      <c r="D136" s="15"/>
      <c r="E136" s="15"/>
      <c r="F136" s="15"/>
      <c r="G136" s="1"/>
      <c r="H136" s="1"/>
      <c r="I136" s="1"/>
      <c r="J136" s="1"/>
      <c r="K136" s="1"/>
      <c r="L136" s="1"/>
      <c r="M136" s="1"/>
    </row>
    <row r="137" spans="2:13" s="14" customFormat="1" x14ac:dyDescent="0.25">
      <c r="B137" s="21"/>
      <c r="C137" s="15"/>
      <c r="D137" s="15"/>
      <c r="E137" s="15"/>
      <c r="F137" s="15"/>
      <c r="G137" s="1"/>
      <c r="H137" s="1"/>
      <c r="I137" s="1"/>
      <c r="J137" s="1"/>
      <c r="K137" s="1"/>
      <c r="L137" s="1"/>
      <c r="M137" s="1"/>
    </row>
    <row r="138" spans="2:13" s="14" customFormat="1" x14ac:dyDescent="0.25">
      <c r="B138" s="21"/>
      <c r="C138" s="15"/>
      <c r="D138" s="15"/>
      <c r="E138" s="15"/>
      <c r="F138" s="15"/>
      <c r="G138" s="1"/>
      <c r="H138" s="1"/>
      <c r="I138" s="1"/>
      <c r="J138" s="1"/>
      <c r="K138" s="1"/>
      <c r="L138" s="1"/>
      <c r="M138" s="1"/>
    </row>
    <row r="139" spans="2:13" s="14" customFormat="1" x14ac:dyDescent="0.25">
      <c r="B139" s="21"/>
      <c r="C139" s="15"/>
      <c r="D139" s="15"/>
      <c r="E139" s="15"/>
      <c r="F139" s="15"/>
      <c r="G139" s="1"/>
      <c r="H139" s="1"/>
      <c r="I139" s="1"/>
      <c r="J139" s="1"/>
      <c r="K139" s="1"/>
      <c r="L139" s="1"/>
      <c r="M139" s="1"/>
    </row>
    <row r="140" spans="2:13" s="14" customFormat="1" x14ac:dyDescent="0.25">
      <c r="B140" s="21"/>
      <c r="C140" s="15"/>
      <c r="D140" s="15"/>
      <c r="E140" s="15"/>
      <c r="F140" s="15"/>
      <c r="G140" s="1"/>
      <c r="H140" s="1"/>
      <c r="I140" s="1"/>
      <c r="J140" s="1"/>
      <c r="K140" s="1"/>
      <c r="L140" s="1"/>
      <c r="M140" s="1"/>
    </row>
    <row r="141" spans="2:13" s="14" customFormat="1" x14ac:dyDescent="0.25">
      <c r="B141" s="21"/>
      <c r="C141" s="15"/>
      <c r="D141" s="15"/>
      <c r="E141" s="15"/>
      <c r="F141" s="15"/>
      <c r="G141" s="1"/>
      <c r="H141" s="1"/>
      <c r="I141" s="1"/>
      <c r="J141" s="1"/>
      <c r="K141" s="1"/>
      <c r="L141" s="1"/>
      <c r="M141" s="1"/>
    </row>
    <row r="142" spans="2:13" s="14" customFormat="1" x14ac:dyDescent="0.25">
      <c r="B142" s="21"/>
      <c r="C142" s="15"/>
      <c r="D142" s="15"/>
      <c r="E142" s="15"/>
      <c r="F142" s="15"/>
      <c r="G142" s="1"/>
      <c r="H142" s="1"/>
      <c r="I142" s="1"/>
      <c r="J142" s="1"/>
      <c r="K142" s="1"/>
      <c r="L142" s="1"/>
      <c r="M142" s="1"/>
    </row>
    <row r="143" spans="2:13" s="14" customFormat="1" x14ac:dyDescent="0.25">
      <c r="B143" s="21"/>
      <c r="C143" s="15"/>
      <c r="D143" s="15"/>
      <c r="E143" s="15"/>
      <c r="F143" s="15"/>
      <c r="G143" s="1"/>
      <c r="H143" s="1"/>
      <c r="I143" s="1"/>
      <c r="J143" s="1"/>
      <c r="K143" s="1"/>
      <c r="L143" s="1"/>
      <c r="M143" s="1"/>
    </row>
    <row r="144" spans="2:13" s="14" customFormat="1" x14ac:dyDescent="0.25">
      <c r="B144" s="21"/>
      <c r="C144" s="15"/>
      <c r="D144" s="15"/>
      <c r="E144" s="15"/>
      <c r="F144" s="15"/>
      <c r="G144" s="1"/>
      <c r="H144" s="1"/>
      <c r="I144" s="1"/>
      <c r="J144" s="1"/>
      <c r="K144" s="1"/>
      <c r="L144" s="1"/>
      <c r="M144" s="1"/>
    </row>
    <row r="145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workbookViewId="0">
      <selection activeCell="C5" sqref="C5:C7"/>
    </sheetView>
  </sheetViews>
  <sheetFormatPr defaultColWidth="0" defaultRowHeight="15" zeroHeight="1" x14ac:dyDescent="0.25"/>
  <cols>
    <col min="1" max="1" width="5.42578125" style="14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8" t="s">
        <v>38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9" t="s">
        <v>0</v>
      </c>
      <c r="B5" s="30" t="s">
        <v>1</v>
      </c>
      <c r="C5" s="33" t="s">
        <v>40</v>
      </c>
      <c r="D5" s="33" t="s">
        <v>39</v>
      </c>
      <c r="E5" s="33"/>
      <c r="F5" s="33"/>
    </row>
    <row r="6" spans="1:13" ht="36" customHeight="1" x14ac:dyDescent="0.25">
      <c r="A6" s="29"/>
      <c r="B6" s="31"/>
      <c r="C6" s="33"/>
      <c r="D6" s="33" t="s">
        <v>2</v>
      </c>
      <c r="E6" s="33" t="s">
        <v>3</v>
      </c>
      <c r="F6" s="33"/>
    </row>
    <row r="7" spans="1:13" ht="21" customHeight="1" x14ac:dyDescent="0.25">
      <c r="A7" s="29"/>
      <c r="B7" s="32"/>
      <c r="C7" s="33"/>
      <c r="D7" s="33"/>
      <c r="E7" s="26" t="s">
        <v>4</v>
      </c>
      <c r="F7" s="26" t="s">
        <v>5</v>
      </c>
    </row>
    <row r="8" spans="1:13" s="9" customFormat="1" ht="18" customHeight="1" x14ac:dyDescent="0.2">
      <c r="A8" s="3">
        <v>1</v>
      </c>
      <c r="B8" s="17" t="s">
        <v>7</v>
      </c>
      <c r="C8" s="4">
        <f>C9+C11+C10</f>
        <v>21.6</v>
      </c>
      <c r="D8" s="4">
        <f>D9+D11+D10</f>
        <v>14.5</v>
      </c>
      <c r="E8" s="4">
        <f>D8/C8*100</f>
        <v>67.129629629629633</v>
      </c>
      <c r="F8" s="4">
        <f>D8-C8</f>
        <v>-7.1000000000000014</v>
      </c>
    </row>
    <row r="9" spans="1:13" ht="51.75" customHeight="1" x14ac:dyDescent="0.25">
      <c r="A9" s="3">
        <v>2</v>
      </c>
      <c r="B9" s="23" t="s">
        <v>23</v>
      </c>
      <c r="C9" s="26">
        <v>21.6</v>
      </c>
      <c r="D9" s="26">
        <v>10.4</v>
      </c>
      <c r="E9" s="26">
        <f t="shared" ref="E9:E34" si="0">D9/C9*100</f>
        <v>48.148148148148145</v>
      </c>
      <c r="F9" s="26">
        <f t="shared" ref="F9:F38" si="1">D9-C9</f>
        <v>-11.200000000000001</v>
      </c>
    </row>
    <row r="10" spans="1:13" ht="66.75" customHeight="1" x14ac:dyDescent="0.25">
      <c r="A10" s="3">
        <v>3</v>
      </c>
      <c r="B10" s="23" t="s">
        <v>30</v>
      </c>
      <c r="C10" s="26">
        <v>0</v>
      </c>
      <c r="D10" s="26">
        <v>4</v>
      </c>
      <c r="E10" s="26"/>
      <c r="F10" s="26">
        <f t="shared" si="1"/>
        <v>4</v>
      </c>
    </row>
    <row r="11" spans="1:13" ht="63.75" customHeight="1" x14ac:dyDescent="0.25">
      <c r="A11" s="3">
        <v>4</v>
      </c>
      <c r="B11" s="23" t="s">
        <v>24</v>
      </c>
      <c r="C11" s="26">
        <v>0</v>
      </c>
      <c r="D11" s="26">
        <v>0.1</v>
      </c>
      <c r="E11" s="26"/>
      <c r="F11" s="26">
        <f t="shared" si="1"/>
        <v>0.1</v>
      </c>
    </row>
    <row r="12" spans="1:13" s="9" customFormat="1" ht="31.5" customHeight="1" x14ac:dyDescent="0.2">
      <c r="A12" s="7">
        <v>5</v>
      </c>
      <c r="B12" s="17" t="s">
        <v>16</v>
      </c>
      <c r="C12" s="4">
        <f>C13+C14+C15+C16+C17+C18+C20+C21+C22</f>
        <v>40051.399999999994</v>
      </c>
      <c r="D12" s="4">
        <f>D13+D14+D15+D16+D17+D18+D19+D20+D21+D22</f>
        <v>7112.2</v>
      </c>
      <c r="E12" s="4">
        <f t="shared" si="0"/>
        <v>17.757681379427439</v>
      </c>
      <c r="F12" s="4">
        <f t="shared" si="1"/>
        <v>-32939.199999999997</v>
      </c>
    </row>
    <row r="13" spans="1:13" ht="78.75" customHeight="1" x14ac:dyDescent="0.25">
      <c r="A13" s="3">
        <v>6</v>
      </c>
      <c r="B13" s="23" t="s">
        <v>8</v>
      </c>
      <c r="C13" s="26">
        <v>20769</v>
      </c>
      <c r="D13" s="26">
        <v>3416.9</v>
      </c>
      <c r="E13" s="26">
        <f t="shared" si="0"/>
        <v>16.451923539891183</v>
      </c>
      <c r="F13" s="26">
        <f t="shared" si="1"/>
        <v>-17352.099999999999</v>
      </c>
    </row>
    <row r="14" spans="1:13" ht="33.75" customHeight="1" x14ac:dyDescent="0.25">
      <c r="A14" s="3">
        <v>7</v>
      </c>
      <c r="B14" s="23" t="s">
        <v>15</v>
      </c>
      <c r="C14" s="26">
        <v>5277.5</v>
      </c>
      <c r="D14" s="26">
        <v>807.6</v>
      </c>
      <c r="E14" s="26">
        <f t="shared" si="0"/>
        <v>15.302700142112743</v>
      </c>
      <c r="F14" s="26">
        <f t="shared" si="1"/>
        <v>-4469.8999999999996</v>
      </c>
    </row>
    <row r="15" spans="1:13" ht="33.75" customHeight="1" x14ac:dyDescent="0.25">
      <c r="A15" s="3">
        <v>8</v>
      </c>
      <c r="B15" s="23" t="s">
        <v>15</v>
      </c>
      <c r="C15" s="26">
        <v>450.3</v>
      </c>
      <c r="D15" s="26">
        <v>0</v>
      </c>
      <c r="E15" s="26"/>
      <c r="F15" s="26">
        <f t="shared" si="1"/>
        <v>-450.3</v>
      </c>
    </row>
    <row r="16" spans="1:13" ht="96.75" customHeight="1" x14ac:dyDescent="0.25">
      <c r="A16" s="3">
        <v>9</v>
      </c>
      <c r="B16" s="23" t="s">
        <v>28</v>
      </c>
      <c r="C16" s="26">
        <v>6845.3</v>
      </c>
      <c r="D16" s="26">
        <v>1530.7</v>
      </c>
      <c r="E16" s="26">
        <f t="shared" si="0"/>
        <v>22.361328210597055</v>
      </c>
      <c r="F16" s="26">
        <f t="shared" si="1"/>
        <v>-5314.6</v>
      </c>
    </row>
    <row r="17" spans="1:6" ht="31.5" customHeight="1" x14ac:dyDescent="0.25">
      <c r="A17" s="3">
        <v>10</v>
      </c>
      <c r="B17" s="23" t="s">
        <v>11</v>
      </c>
      <c r="C17" s="26">
        <v>1017.1</v>
      </c>
      <c r="D17" s="26">
        <v>361.2</v>
      </c>
      <c r="E17" s="26">
        <f t="shared" si="0"/>
        <v>35.512732278045419</v>
      </c>
      <c r="F17" s="26">
        <f t="shared" si="1"/>
        <v>-655.90000000000009</v>
      </c>
    </row>
    <row r="18" spans="1:6" ht="81" customHeight="1" x14ac:dyDescent="0.25">
      <c r="A18" s="3">
        <v>11</v>
      </c>
      <c r="B18" s="23" t="s">
        <v>26</v>
      </c>
      <c r="C18" s="26">
        <v>2031.2</v>
      </c>
      <c r="D18" s="26">
        <v>433.9</v>
      </c>
      <c r="E18" s="26">
        <f t="shared" si="0"/>
        <v>21.361756597085467</v>
      </c>
      <c r="F18" s="26">
        <f t="shared" si="1"/>
        <v>-1597.3000000000002</v>
      </c>
    </row>
    <row r="19" spans="1:6" ht="54" customHeight="1" x14ac:dyDescent="0.25">
      <c r="A19" s="3">
        <v>12</v>
      </c>
      <c r="B19" s="23" t="s">
        <v>35</v>
      </c>
      <c r="C19" s="26">
        <v>0</v>
      </c>
      <c r="D19" s="26">
        <v>261.60000000000002</v>
      </c>
      <c r="E19" s="26"/>
      <c r="F19" s="26">
        <f t="shared" si="1"/>
        <v>261.60000000000002</v>
      </c>
    </row>
    <row r="20" spans="1:6" ht="50.25" customHeight="1" x14ac:dyDescent="0.25">
      <c r="A20" s="3">
        <v>13</v>
      </c>
      <c r="B20" s="23" t="s">
        <v>29</v>
      </c>
      <c r="C20" s="26">
        <v>3661</v>
      </c>
      <c r="D20" s="26">
        <v>261.3</v>
      </c>
      <c r="E20" s="26">
        <f t="shared" si="0"/>
        <v>7.1373941546025677</v>
      </c>
      <c r="F20" s="26">
        <f t="shared" si="1"/>
        <v>-3399.7</v>
      </c>
    </row>
    <row r="21" spans="1:6" ht="68.25" customHeight="1" x14ac:dyDescent="0.25">
      <c r="A21" s="3">
        <v>14</v>
      </c>
      <c r="B21" s="23" t="s">
        <v>36</v>
      </c>
      <c r="C21" s="26">
        <v>0</v>
      </c>
      <c r="D21" s="26">
        <v>47.1</v>
      </c>
      <c r="E21" s="26"/>
      <c r="F21" s="26">
        <f t="shared" si="1"/>
        <v>47.1</v>
      </c>
    </row>
    <row r="22" spans="1:6" ht="21" customHeight="1" x14ac:dyDescent="0.25">
      <c r="A22" s="3">
        <v>15</v>
      </c>
      <c r="B22" s="23" t="s">
        <v>22</v>
      </c>
      <c r="C22" s="26">
        <v>0</v>
      </c>
      <c r="D22" s="26">
        <v>-8.1</v>
      </c>
      <c r="E22" s="26"/>
      <c r="F22" s="26">
        <f t="shared" si="1"/>
        <v>-8.1</v>
      </c>
    </row>
    <row r="23" spans="1:6" s="9" customFormat="1" ht="18" customHeight="1" x14ac:dyDescent="0.2">
      <c r="A23" s="7">
        <v>16</v>
      </c>
      <c r="B23" s="17" t="s">
        <v>17</v>
      </c>
      <c r="C23" s="8">
        <f>C25+C24</f>
        <v>2612708.2000000002</v>
      </c>
      <c r="D23" s="8">
        <f>D25+D24</f>
        <v>313617.40000000002</v>
      </c>
      <c r="E23" s="4">
        <f t="shared" si="0"/>
        <v>12.003537172654795</v>
      </c>
      <c r="F23" s="4">
        <f t="shared" si="1"/>
        <v>-2299090.8000000003</v>
      </c>
    </row>
    <row r="24" spans="1:6" ht="31.5" x14ac:dyDescent="0.25">
      <c r="A24" s="3">
        <v>17</v>
      </c>
      <c r="B24" s="13" t="s">
        <v>9</v>
      </c>
      <c r="C24" s="11">
        <v>2612708.2000000002</v>
      </c>
      <c r="D24" s="26">
        <v>316683</v>
      </c>
      <c r="E24" s="26">
        <f t="shared" si="0"/>
        <v>12.12087136251955</v>
      </c>
      <c r="F24" s="26">
        <f t="shared" si="1"/>
        <v>-2296025.2000000002</v>
      </c>
    </row>
    <row r="25" spans="1:6" ht="47.25" x14ac:dyDescent="0.25">
      <c r="A25" s="3">
        <v>18</v>
      </c>
      <c r="B25" s="18" t="s">
        <v>10</v>
      </c>
      <c r="C25" s="26">
        <v>0</v>
      </c>
      <c r="D25" s="26">
        <v>-3065.6</v>
      </c>
      <c r="E25" s="26"/>
      <c r="F25" s="26">
        <f t="shared" si="1"/>
        <v>-3065.6</v>
      </c>
    </row>
    <row r="26" spans="1:6" s="9" customFormat="1" ht="51" customHeight="1" x14ac:dyDescent="0.2">
      <c r="A26" s="7">
        <v>19</v>
      </c>
      <c r="B26" s="17" t="s">
        <v>14</v>
      </c>
      <c r="C26" s="4">
        <f>C27</f>
        <v>2687</v>
      </c>
      <c r="D26" s="4">
        <f>D27</f>
        <v>0</v>
      </c>
      <c r="E26" s="4">
        <f t="shared" si="0"/>
        <v>0</v>
      </c>
      <c r="F26" s="4">
        <f t="shared" si="1"/>
        <v>-2687</v>
      </c>
    </row>
    <row r="27" spans="1:6" ht="32.25" customHeight="1" x14ac:dyDescent="0.25">
      <c r="A27" s="3">
        <v>20</v>
      </c>
      <c r="B27" s="13" t="s">
        <v>21</v>
      </c>
      <c r="C27" s="26">
        <v>2687</v>
      </c>
      <c r="D27" s="26">
        <v>0</v>
      </c>
      <c r="E27" s="26">
        <f t="shared" si="0"/>
        <v>0</v>
      </c>
      <c r="F27" s="26">
        <f t="shared" si="1"/>
        <v>-2687</v>
      </c>
    </row>
    <row r="28" spans="1:6" s="9" customFormat="1" ht="18.75" customHeight="1" x14ac:dyDescent="0.2">
      <c r="A28" s="7">
        <v>21</v>
      </c>
      <c r="B28" s="17" t="s">
        <v>18</v>
      </c>
      <c r="C28" s="4">
        <f>C29+C30</f>
        <v>1525.7</v>
      </c>
      <c r="D28" s="4">
        <f>D29+D30</f>
        <v>60.6</v>
      </c>
      <c r="E28" s="4">
        <f t="shared" si="0"/>
        <v>3.9719473028773677</v>
      </c>
      <c r="F28" s="4">
        <f t="shared" si="1"/>
        <v>-1465.1000000000001</v>
      </c>
    </row>
    <row r="29" spans="1:6" ht="31.5" x14ac:dyDescent="0.25">
      <c r="A29" s="3">
        <v>22</v>
      </c>
      <c r="B29" s="13" t="s">
        <v>11</v>
      </c>
      <c r="C29" s="26">
        <v>217.3</v>
      </c>
      <c r="D29" s="26">
        <v>60.6</v>
      </c>
      <c r="E29" s="26">
        <f t="shared" si="0"/>
        <v>27.887712839392542</v>
      </c>
      <c r="F29" s="26">
        <f t="shared" si="1"/>
        <v>-156.70000000000002</v>
      </c>
    </row>
    <row r="30" spans="1:6" ht="19.5" customHeight="1" x14ac:dyDescent="0.25">
      <c r="A30" s="3">
        <v>23</v>
      </c>
      <c r="B30" s="13" t="s">
        <v>12</v>
      </c>
      <c r="C30" s="26">
        <v>1308.4000000000001</v>
      </c>
      <c r="D30" s="26">
        <v>0</v>
      </c>
      <c r="E30" s="26"/>
      <c r="F30" s="26">
        <f t="shared" si="1"/>
        <v>-1308.4000000000001</v>
      </c>
    </row>
    <row r="31" spans="1:6" s="9" customFormat="1" ht="31.5" x14ac:dyDescent="0.2">
      <c r="A31" s="7">
        <v>24</v>
      </c>
      <c r="B31" s="17" t="s">
        <v>19</v>
      </c>
      <c r="C31" s="4">
        <f>C32+C34+C35</f>
        <v>13800.6</v>
      </c>
      <c r="D31" s="4">
        <f>D32+D34+D35+D33</f>
        <v>2301.1</v>
      </c>
      <c r="E31" s="4">
        <f t="shared" si="0"/>
        <v>16.673912728432096</v>
      </c>
      <c r="F31" s="4">
        <f t="shared" si="1"/>
        <v>-11499.5</v>
      </c>
    </row>
    <row r="32" spans="1:6" ht="79.5" customHeight="1" x14ac:dyDescent="0.25">
      <c r="A32" s="3">
        <v>25</v>
      </c>
      <c r="B32" s="23" t="s">
        <v>20</v>
      </c>
      <c r="C32" s="26">
        <v>12670.4</v>
      </c>
      <c r="D32" s="26">
        <v>2064.1999999999998</v>
      </c>
      <c r="E32" s="26">
        <f t="shared" si="0"/>
        <v>16.291514080060612</v>
      </c>
      <c r="F32" s="26">
        <f t="shared" si="1"/>
        <v>-10606.2</v>
      </c>
    </row>
    <row r="33" spans="1:13" ht="51" customHeight="1" x14ac:dyDescent="0.25">
      <c r="A33" s="3">
        <v>26</v>
      </c>
      <c r="B33" s="23" t="s">
        <v>37</v>
      </c>
      <c r="C33" s="26">
        <v>0</v>
      </c>
      <c r="D33" s="26">
        <v>141.6</v>
      </c>
      <c r="E33" s="26"/>
      <c r="F33" s="26">
        <f t="shared" si="1"/>
        <v>141.6</v>
      </c>
    </row>
    <row r="34" spans="1:13" ht="64.5" customHeight="1" x14ac:dyDescent="0.25">
      <c r="A34" s="3">
        <v>27</v>
      </c>
      <c r="B34" s="13" t="s">
        <v>25</v>
      </c>
      <c r="C34" s="26">
        <v>230.2</v>
      </c>
      <c r="D34" s="26">
        <v>95.3</v>
      </c>
      <c r="E34" s="26">
        <f t="shared" si="0"/>
        <v>41.398783666377064</v>
      </c>
      <c r="F34" s="26">
        <f t="shared" si="1"/>
        <v>-134.89999999999998</v>
      </c>
    </row>
    <row r="35" spans="1:13" ht="19.5" customHeight="1" x14ac:dyDescent="0.25">
      <c r="A35" s="3">
        <v>28</v>
      </c>
      <c r="B35" s="13" t="s">
        <v>12</v>
      </c>
      <c r="C35" s="26">
        <v>900</v>
      </c>
      <c r="D35" s="26">
        <v>0</v>
      </c>
      <c r="E35" s="26"/>
      <c r="F35" s="26">
        <f t="shared" si="1"/>
        <v>-900</v>
      </c>
    </row>
    <row r="36" spans="1:13" s="9" customFormat="1" ht="18" customHeight="1" x14ac:dyDescent="0.2">
      <c r="A36" s="7">
        <v>29</v>
      </c>
      <c r="B36" s="17" t="s">
        <v>27</v>
      </c>
      <c r="C36" s="5">
        <f>C37+C38</f>
        <v>737.6</v>
      </c>
      <c r="D36" s="5">
        <f>D37+D38</f>
        <v>5</v>
      </c>
      <c r="E36" s="4"/>
      <c r="F36" s="4">
        <f t="shared" si="1"/>
        <v>-732.6</v>
      </c>
    </row>
    <row r="37" spans="1:13" ht="32.25" customHeight="1" x14ac:dyDescent="0.25">
      <c r="A37" s="3">
        <v>30</v>
      </c>
      <c r="B37" s="23" t="s">
        <v>13</v>
      </c>
      <c r="C37" s="6">
        <v>20</v>
      </c>
      <c r="D37" s="6">
        <v>5</v>
      </c>
      <c r="E37" s="26"/>
      <c r="F37" s="26">
        <f t="shared" si="1"/>
        <v>-15</v>
      </c>
    </row>
    <row r="38" spans="1:13" ht="95.25" customHeight="1" x14ac:dyDescent="0.25">
      <c r="A38" s="3">
        <v>31</v>
      </c>
      <c r="B38" s="23" t="s">
        <v>28</v>
      </c>
      <c r="C38" s="6">
        <v>717.6</v>
      </c>
      <c r="D38" s="6">
        <v>0</v>
      </c>
      <c r="E38" s="26"/>
      <c r="F38" s="26">
        <f t="shared" si="1"/>
        <v>-717.6</v>
      </c>
    </row>
    <row r="39" spans="1:13" x14ac:dyDescent="0.25"/>
    <row r="40" spans="1:13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s="12" customFormat="1" hidden="1" x14ac:dyDescent="0.25">
      <c r="A47" s="14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14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hidden="1" x14ac:dyDescent="0.25"/>
    <row r="79" spans="2:13" hidden="1" x14ac:dyDescent="0.25"/>
    <row r="80" spans="2:13" hidden="1" x14ac:dyDescent="0.25"/>
    <row r="81" spans="2:13" s="14" customFormat="1" hidden="1" x14ac:dyDescent="0.25"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hidden="1" x14ac:dyDescent="0.25"/>
    <row r="98" spans="2:13" hidden="1" x14ac:dyDescent="0.25"/>
    <row r="99" spans="2:13" x14ac:dyDescent="0.25"/>
    <row r="100" spans="2:13" x14ac:dyDescent="0.25"/>
    <row r="101" spans="2:13" x14ac:dyDescent="0.25"/>
    <row r="102" spans="2:13" x14ac:dyDescent="0.25"/>
    <row r="103" spans="2:13" s="14" customFormat="1" x14ac:dyDescent="0.25"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x14ac:dyDescent="0.25"/>
    <row r="105" spans="2:13" x14ac:dyDescent="0.25"/>
    <row r="106" spans="2:13" x14ac:dyDescent="0.25"/>
    <row r="107" spans="2:13" x14ac:dyDescent="0.25"/>
    <row r="108" spans="2:13" x14ac:dyDescent="0.25"/>
    <row r="109" spans="2:13" x14ac:dyDescent="0.25"/>
    <row r="110" spans="2:13" x14ac:dyDescent="0.25"/>
    <row r="111" spans="2:13" x14ac:dyDescent="0.25"/>
    <row r="112" spans="2:13" x14ac:dyDescent="0.25"/>
    <row r="113" spans="1:13" x14ac:dyDescent="0.25"/>
    <row r="114" spans="1:13" s="20" customFormat="1" x14ac:dyDescent="0.25">
      <c r="A114" s="14"/>
      <c r="B114" s="21"/>
      <c r="C114" s="15"/>
      <c r="D114" s="15"/>
      <c r="E114" s="15"/>
      <c r="F114" s="15"/>
      <c r="G114" s="1"/>
      <c r="H114" s="1"/>
      <c r="I114" s="1"/>
      <c r="J114" s="1"/>
      <c r="K114" s="1"/>
      <c r="L114" s="1"/>
      <c r="M114" s="1"/>
    </row>
    <row r="115" spans="1:13" s="20" customFormat="1" x14ac:dyDescent="0.25">
      <c r="A115" s="14"/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1:13" s="20" customFormat="1" x14ac:dyDescent="0.25">
      <c r="A116" s="14"/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1:13" s="20" customFormat="1" x14ac:dyDescent="0.25">
      <c r="A117" s="14"/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1:13" s="20" customFormat="1" x14ac:dyDescent="0.25">
      <c r="A118" s="14"/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1:13" s="20" customFormat="1" x14ac:dyDescent="0.25">
      <c r="A119" s="14"/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1:13" s="20" customFormat="1" x14ac:dyDescent="0.25">
      <c r="A120" s="14"/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1:13" s="20" customFormat="1" x14ac:dyDescent="0.25">
      <c r="A121" s="14"/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1:13" x14ac:dyDescent="0.25"/>
    <row r="123" spans="1:13" s="20" customFormat="1" x14ac:dyDescent="0.25">
      <c r="A123" s="14"/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1:13" s="20" customFormat="1" x14ac:dyDescent="0.25">
      <c r="A124" s="14"/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1:13" x14ac:dyDescent="0.25"/>
    <row r="126" spans="1:13" x14ac:dyDescent="0.25"/>
    <row r="127" spans="1:13" x14ac:dyDescent="0.25"/>
    <row r="128" spans="1:13" s="14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14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14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s="14" customFormat="1" x14ac:dyDescent="0.25">
      <c r="B131" s="21"/>
      <c r="C131" s="15"/>
      <c r="D131" s="15"/>
      <c r="E131" s="15"/>
      <c r="F131" s="15"/>
      <c r="G131" s="1"/>
      <c r="H131" s="1"/>
      <c r="I131" s="1"/>
      <c r="J131" s="1"/>
      <c r="K131" s="1"/>
      <c r="L131" s="1"/>
      <c r="M131" s="1"/>
    </row>
    <row r="132" spans="2:13" s="14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14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s="14" customFormat="1" x14ac:dyDescent="0.25">
      <c r="B134" s="21"/>
      <c r="C134" s="15"/>
      <c r="D134" s="15"/>
      <c r="E134" s="15"/>
      <c r="F134" s="15"/>
      <c r="G134" s="1"/>
      <c r="H134" s="1"/>
      <c r="I134" s="1"/>
      <c r="J134" s="1"/>
      <c r="K134" s="1"/>
      <c r="L134" s="1"/>
      <c r="M134" s="1"/>
    </row>
    <row r="135" spans="2:13" s="14" customFormat="1" x14ac:dyDescent="0.25">
      <c r="B135" s="21"/>
      <c r="C135" s="15"/>
      <c r="D135" s="15"/>
      <c r="E135" s="15"/>
      <c r="F135" s="15"/>
      <c r="G135" s="1"/>
      <c r="H135" s="1"/>
      <c r="I135" s="1"/>
      <c r="J135" s="1"/>
      <c r="K135" s="1"/>
      <c r="L135" s="1"/>
      <c r="M135" s="1"/>
    </row>
    <row r="136" spans="2:13" s="14" customFormat="1" x14ac:dyDescent="0.25">
      <c r="B136" s="21"/>
      <c r="C136" s="15"/>
      <c r="D136" s="15"/>
      <c r="E136" s="15"/>
      <c r="F136" s="15"/>
      <c r="G136" s="1"/>
      <c r="H136" s="1"/>
      <c r="I136" s="1"/>
      <c r="J136" s="1"/>
      <c r="K136" s="1"/>
      <c r="L136" s="1"/>
      <c r="M136" s="1"/>
    </row>
    <row r="137" spans="2:13" s="14" customFormat="1" x14ac:dyDescent="0.25">
      <c r="B137" s="21"/>
      <c r="C137" s="15"/>
      <c r="D137" s="15"/>
      <c r="E137" s="15"/>
      <c r="F137" s="15"/>
      <c r="G137" s="1"/>
      <c r="H137" s="1"/>
      <c r="I137" s="1"/>
      <c r="J137" s="1"/>
      <c r="K137" s="1"/>
      <c r="L137" s="1"/>
      <c r="M137" s="1"/>
    </row>
    <row r="138" spans="2:13" s="14" customFormat="1" x14ac:dyDescent="0.25">
      <c r="B138" s="21"/>
      <c r="C138" s="15"/>
      <c r="D138" s="15"/>
      <c r="E138" s="15"/>
      <c r="F138" s="15"/>
      <c r="G138" s="1"/>
      <c r="H138" s="1"/>
      <c r="I138" s="1"/>
      <c r="J138" s="1"/>
      <c r="K138" s="1"/>
      <c r="L138" s="1"/>
      <c r="M138" s="1"/>
    </row>
    <row r="139" spans="2:13" s="14" customFormat="1" x14ac:dyDescent="0.25">
      <c r="B139" s="21"/>
      <c r="C139" s="15"/>
      <c r="D139" s="15"/>
      <c r="E139" s="15"/>
      <c r="F139" s="15"/>
      <c r="G139" s="1"/>
      <c r="H139" s="1"/>
      <c r="I139" s="1"/>
      <c r="J139" s="1"/>
      <c r="K139" s="1"/>
      <c r="L139" s="1"/>
      <c r="M139" s="1"/>
    </row>
    <row r="140" spans="2:13" s="14" customFormat="1" x14ac:dyDescent="0.25">
      <c r="B140" s="21"/>
      <c r="C140" s="15"/>
      <c r="D140" s="15"/>
      <c r="E140" s="15"/>
      <c r="F140" s="15"/>
      <c r="G140" s="1"/>
      <c r="H140" s="1"/>
      <c r="I140" s="1"/>
      <c r="J140" s="1"/>
      <c r="K140" s="1"/>
      <c r="L140" s="1"/>
      <c r="M140" s="1"/>
    </row>
    <row r="141" spans="2:13" s="14" customFormat="1" x14ac:dyDescent="0.25">
      <c r="B141" s="21"/>
      <c r="C141" s="15"/>
      <c r="D141" s="15"/>
      <c r="E141" s="15"/>
      <c r="F141" s="15"/>
      <c r="G141" s="1"/>
      <c r="H141" s="1"/>
      <c r="I141" s="1"/>
      <c r="J141" s="1"/>
      <c r="K141" s="1"/>
      <c r="L141" s="1"/>
      <c r="M141" s="1"/>
    </row>
    <row r="142" spans="2:13" s="14" customFormat="1" x14ac:dyDescent="0.25">
      <c r="B142" s="21"/>
      <c r="C142" s="15"/>
      <c r="D142" s="15"/>
      <c r="E142" s="15"/>
      <c r="F142" s="15"/>
      <c r="G142" s="1"/>
      <c r="H142" s="1"/>
      <c r="I142" s="1"/>
      <c r="J142" s="1"/>
      <c r="K142" s="1"/>
      <c r="L142" s="1"/>
      <c r="M142" s="1"/>
    </row>
    <row r="143" spans="2:13" s="14" customFormat="1" x14ac:dyDescent="0.25">
      <c r="B143" s="21"/>
      <c r="C143" s="15"/>
      <c r="D143" s="15"/>
      <c r="E143" s="15"/>
      <c r="F143" s="15"/>
      <c r="G143" s="1"/>
      <c r="H143" s="1"/>
      <c r="I143" s="1"/>
      <c r="J143" s="1"/>
      <c r="K143" s="1"/>
      <c r="L143" s="1"/>
      <c r="M143" s="1"/>
    </row>
    <row r="144" spans="2:13" x14ac:dyDescent="0.25"/>
    <row r="145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workbookViewId="0">
      <selection activeCell="C5" sqref="C5:C7"/>
    </sheetView>
  </sheetViews>
  <sheetFormatPr defaultColWidth="0" defaultRowHeight="15" zeroHeight="1" x14ac:dyDescent="0.25"/>
  <cols>
    <col min="1" max="1" width="5.42578125" style="14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8" t="s">
        <v>32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9" t="s">
        <v>0</v>
      </c>
      <c r="B5" s="30" t="s">
        <v>1</v>
      </c>
      <c r="C5" s="33" t="s">
        <v>34</v>
      </c>
      <c r="D5" s="33" t="s">
        <v>33</v>
      </c>
      <c r="E5" s="33"/>
      <c r="F5" s="33"/>
    </row>
    <row r="6" spans="1:13" ht="36" customHeight="1" x14ac:dyDescent="0.25">
      <c r="A6" s="29"/>
      <c r="B6" s="31"/>
      <c r="C6" s="33"/>
      <c r="D6" s="33" t="s">
        <v>2</v>
      </c>
      <c r="E6" s="33" t="s">
        <v>3</v>
      </c>
      <c r="F6" s="33"/>
    </row>
    <row r="7" spans="1:13" ht="21" customHeight="1" x14ac:dyDescent="0.25">
      <c r="A7" s="29"/>
      <c r="B7" s="32"/>
      <c r="C7" s="33"/>
      <c r="D7" s="33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C9+C11+C10</f>
        <v>21.6</v>
      </c>
      <c r="D8" s="4">
        <f>D9+D11+D10</f>
        <v>8.5</v>
      </c>
      <c r="E8" s="4">
        <f>D8/C8*100</f>
        <v>39.351851851851848</v>
      </c>
      <c r="F8" s="4">
        <f>D8-C8</f>
        <v>-13.100000000000001</v>
      </c>
    </row>
    <row r="9" spans="1:13" ht="51.75" customHeight="1" x14ac:dyDescent="0.25">
      <c r="A9" s="3">
        <v>2</v>
      </c>
      <c r="B9" s="23" t="s">
        <v>23</v>
      </c>
      <c r="C9" s="25">
        <v>21.6</v>
      </c>
      <c r="D9" s="25">
        <v>7.4</v>
      </c>
      <c r="E9" s="25">
        <f t="shared" ref="E9:E34" si="0">D9/C9*100</f>
        <v>34.259259259259252</v>
      </c>
      <c r="F9" s="25">
        <f t="shared" ref="F9:F38" si="1">D9-C9</f>
        <v>-14.200000000000001</v>
      </c>
    </row>
    <row r="10" spans="1:13" ht="66.75" customHeight="1" x14ac:dyDescent="0.25">
      <c r="A10" s="3">
        <v>3</v>
      </c>
      <c r="B10" s="23" t="s">
        <v>30</v>
      </c>
      <c r="C10" s="25">
        <v>0</v>
      </c>
      <c r="D10" s="25">
        <v>1</v>
      </c>
      <c r="E10" s="25"/>
      <c r="F10" s="25">
        <f t="shared" si="1"/>
        <v>1</v>
      </c>
    </row>
    <row r="11" spans="1:13" ht="63.75" customHeight="1" x14ac:dyDescent="0.25">
      <c r="A11" s="3">
        <v>4</v>
      </c>
      <c r="B11" s="23" t="s">
        <v>24</v>
      </c>
      <c r="C11" s="25">
        <v>0</v>
      </c>
      <c r="D11" s="25">
        <v>0.1</v>
      </c>
      <c r="E11" s="25"/>
      <c r="F11" s="25">
        <f t="shared" si="1"/>
        <v>0.1</v>
      </c>
    </row>
    <row r="12" spans="1:13" s="9" customFormat="1" ht="31.5" customHeight="1" x14ac:dyDescent="0.2">
      <c r="A12" s="7">
        <v>5</v>
      </c>
      <c r="B12" s="17" t="s">
        <v>16</v>
      </c>
      <c r="C12" s="4">
        <f>C13+C14+C15+C16+C17+C18+C20+C21+C22</f>
        <v>40051.399999999994</v>
      </c>
      <c r="D12" s="4">
        <f>D13+D14+D15+D16+D17+D18+D19+D20+D21+D22</f>
        <v>3736.5000000000005</v>
      </c>
      <c r="E12" s="4">
        <f t="shared" si="0"/>
        <v>9.32926189846048</v>
      </c>
      <c r="F12" s="4">
        <f t="shared" si="1"/>
        <v>-36314.899999999994</v>
      </c>
    </row>
    <row r="13" spans="1:13" ht="78.75" customHeight="1" x14ac:dyDescent="0.25">
      <c r="A13" s="3">
        <v>6</v>
      </c>
      <c r="B13" s="23" t="s">
        <v>8</v>
      </c>
      <c r="C13" s="25">
        <v>20769</v>
      </c>
      <c r="D13" s="25">
        <v>1974.8</v>
      </c>
      <c r="E13" s="25">
        <f t="shared" si="0"/>
        <v>9.5084019452067992</v>
      </c>
      <c r="F13" s="25">
        <f t="shared" si="1"/>
        <v>-18794.2</v>
      </c>
    </row>
    <row r="14" spans="1:13" ht="33.75" customHeight="1" x14ac:dyDescent="0.25">
      <c r="A14" s="3">
        <v>7</v>
      </c>
      <c r="B14" s="23" t="s">
        <v>15</v>
      </c>
      <c r="C14" s="25">
        <v>5277.5</v>
      </c>
      <c r="D14" s="25">
        <v>445.7</v>
      </c>
      <c r="E14" s="25">
        <f t="shared" si="0"/>
        <v>8.4452865940312645</v>
      </c>
      <c r="F14" s="25">
        <f t="shared" si="1"/>
        <v>-4831.8</v>
      </c>
    </row>
    <row r="15" spans="1:13" ht="33.75" customHeight="1" x14ac:dyDescent="0.25">
      <c r="A15" s="3">
        <v>8</v>
      </c>
      <c r="B15" s="23" t="s">
        <v>15</v>
      </c>
      <c r="C15" s="25">
        <v>450.3</v>
      </c>
      <c r="D15" s="25">
        <v>0</v>
      </c>
      <c r="E15" s="25"/>
      <c r="F15" s="25">
        <f t="shared" si="1"/>
        <v>-450.3</v>
      </c>
    </row>
    <row r="16" spans="1:13" ht="96.75" customHeight="1" x14ac:dyDescent="0.25">
      <c r="A16" s="3">
        <v>9</v>
      </c>
      <c r="B16" s="23" t="s">
        <v>28</v>
      </c>
      <c r="C16" s="25">
        <v>6845.3</v>
      </c>
      <c r="D16" s="25">
        <v>767.3</v>
      </c>
      <c r="E16" s="25">
        <f t="shared" si="0"/>
        <v>11.209150804201421</v>
      </c>
      <c r="F16" s="25">
        <f t="shared" si="1"/>
        <v>-6078</v>
      </c>
    </row>
    <row r="17" spans="1:6" ht="31.5" customHeight="1" x14ac:dyDescent="0.25">
      <c r="A17" s="3">
        <v>10</v>
      </c>
      <c r="B17" s="23" t="s">
        <v>11</v>
      </c>
      <c r="C17" s="25">
        <v>1017.1</v>
      </c>
      <c r="D17" s="25">
        <v>115.9</v>
      </c>
      <c r="E17" s="25">
        <f t="shared" si="0"/>
        <v>11.395143053780355</v>
      </c>
      <c r="F17" s="25">
        <f t="shared" si="1"/>
        <v>-901.2</v>
      </c>
    </row>
    <row r="18" spans="1:6" ht="81" customHeight="1" x14ac:dyDescent="0.25">
      <c r="A18" s="3">
        <v>11</v>
      </c>
      <c r="B18" s="23" t="s">
        <v>26</v>
      </c>
      <c r="C18" s="25">
        <v>2031.2</v>
      </c>
      <c r="D18" s="25">
        <v>28.1</v>
      </c>
      <c r="E18" s="25">
        <f t="shared" si="0"/>
        <v>1.3834186687672312</v>
      </c>
      <c r="F18" s="25">
        <f t="shared" si="1"/>
        <v>-2003.1000000000001</v>
      </c>
    </row>
    <row r="19" spans="1:6" ht="54" customHeight="1" x14ac:dyDescent="0.25">
      <c r="A19" s="3">
        <v>12</v>
      </c>
      <c r="B19" s="23" t="s">
        <v>35</v>
      </c>
      <c r="C19" s="25">
        <v>0</v>
      </c>
      <c r="D19" s="25">
        <v>261.60000000000002</v>
      </c>
      <c r="E19" s="25"/>
      <c r="F19" s="25">
        <f t="shared" si="1"/>
        <v>261.60000000000002</v>
      </c>
    </row>
    <row r="20" spans="1:6" ht="50.25" customHeight="1" x14ac:dyDescent="0.25">
      <c r="A20" s="3">
        <v>13</v>
      </c>
      <c r="B20" s="23" t="s">
        <v>29</v>
      </c>
      <c r="C20" s="25">
        <v>3661</v>
      </c>
      <c r="D20" s="25">
        <v>145.30000000000001</v>
      </c>
      <c r="E20" s="25">
        <f t="shared" si="0"/>
        <v>3.9688609669489212</v>
      </c>
      <c r="F20" s="25">
        <f t="shared" si="1"/>
        <v>-3515.7</v>
      </c>
    </row>
    <row r="21" spans="1:6" ht="50.25" customHeight="1" x14ac:dyDescent="0.25">
      <c r="A21" s="3">
        <v>14</v>
      </c>
      <c r="B21" s="23" t="s">
        <v>36</v>
      </c>
      <c r="C21" s="25">
        <v>0</v>
      </c>
      <c r="D21" s="25">
        <v>5.9</v>
      </c>
      <c r="E21" s="25"/>
      <c r="F21" s="25">
        <f t="shared" si="1"/>
        <v>5.9</v>
      </c>
    </row>
    <row r="22" spans="1:6" ht="21" customHeight="1" x14ac:dyDescent="0.25">
      <c r="A22" s="3">
        <v>15</v>
      </c>
      <c r="B22" s="23" t="s">
        <v>22</v>
      </c>
      <c r="C22" s="25">
        <v>0</v>
      </c>
      <c r="D22" s="25">
        <v>-8.1</v>
      </c>
      <c r="E22" s="25"/>
      <c r="F22" s="25">
        <f t="shared" si="1"/>
        <v>-8.1</v>
      </c>
    </row>
    <row r="23" spans="1:6" s="9" customFormat="1" ht="18" customHeight="1" x14ac:dyDescent="0.2">
      <c r="A23" s="7">
        <v>16</v>
      </c>
      <c r="B23" s="17" t="s">
        <v>17</v>
      </c>
      <c r="C23" s="8">
        <f>C25+C24</f>
        <v>2407168.7000000002</v>
      </c>
      <c r="D23" s="8">
        <f>D25+D24</f>
        <v>87813.2</v>
      </c>
      <c r="E23" s="4">
        <f t="shared" si="0"/>
        <v>3.6479869483181626</v>
      </c>
      <c r="F23" s="4">
        <f t="shared" si="1"/>
        <v>-2319355.5</v>
      </c>
    </row>
    <row r="24" spans="1:6" ht="31.5" x14ac:dyDescent="0.25">
      <c r="A24" s="3">
        <v>17</v>
      </c>
      <c r="B24" s="13" t="s">
        <v>9</v>
      </c>
      <c r="C24" s="11">
        <v>2407168.7000000002</v>
      </c>
      <c r="D24" s="25">
        <v>93809.4</v>
      </c>
      <c r="E24" s="25">
        <f t="shared" si="0"/>
        <v>3.8970845707656467</v>
      </c>
      <c r="F24" s="25">
        <f t="shared" si="1"/>
        <v>-2313359.3000000003</v>
      </c>
    </row>
    <row r="25" spans="1:6" ht="47.25" x14ac:dyDescent="0.25">
      <c r="A25" s="3">
        <v>18</v>
      </c>
      <c r="B25" s="18" t="s">
        <v>10</v>
      </c>
      <c r="C25" s="25">
        <v>0</v>
      </c>
      <c r="D25" s="25">
        <v>-5996.2</v>
      </c>
      <c r="E25" s="25"/>
      <c r="F25" s="25">
        <f t="shared" si="1"/>
        <v>-5996.2</v>
      </c>
    </row>
    <row r="26" spans="1:6" s="9" customFormat="1" ht="51" customHeight="1" x14ac:dyDescent="0.2">
      <c r="A26" s="7">
        <v>19</v>
      </c>
      <c r="B26" s="17" t="s">
        <v>14</v>
      </c>
      <c r="C26" s="4">
        <f>C27</f>
        <v>2687</v>
      </c>
      <c r="D26" s="4">
        <f>D27</f>
        <v>0</v>
      </c>
      <c r="E26" s="4">
        <f t="shared" si="0"/>
        <v>0</v>
      </c>
      <c r="F26" s="4">
        <f t="shared" si="1"/>
        <v>-2687</v>
      </c>
    </row>
    <row r="27" spans="1:6" ht="32.25" customHeight="1" x14ac:dyDescent="0.25">
      <c r="A27" s="3">
        <v>20</v>
      </c>
      <c r="B27" s="13" t="s">
        <v>21</v>
      </c>
      <c r="C27" s="25">
        <v>2687</v>
      </c>
      <c r="D27" s="25">
        <v>0</v>
      </c>
      <c r="E27" s="25">
        <f t="shared" si="0"/>
        <v>0</v>
      </c>
      <c r="F27" s="25">
        <f t="shared" si="1"/>
        <v>-2687</v>
      </c>
    </row>
    <row r="28" spans="1:6" s="9" customFormat="1" ht="18.75" customHeight="1" x14ac:dyDescent="0.2">
      <c r="A28" s="7">
        <v>21</v>
      </c>
      <c r="B28" s="17" t="s">
        <v>18</v>
      </c>
      <c r="C28" s="4">
        <f>C29+C30</f>
        <v>1525.7</v>
      </c>
      <c r="D28" s="4">
        <f>D29+D30</f>
        <v>30.8</v>
      </c>
      <c r="E28" s="4">
        <f t="shared" si="0"/>
        <v>2.0187454938716654</v>
      </c>
      <c r="F28" s="4">
        <f t="shared" si="1"/>
        <v>-1494.9</v>
      </c>
    </row>
    <row r="29" spans="1:6" ht="31.5" x14ac:dyDescent="0.25">
      <c r="A29" s="3">
        <v>22</v>
      </c>
      <c r="B29" s="13" t="s">
        <v>11</v>
      </c>
      <c r="C29" s="25">
        <v>217.3</v>
      </c>
      <c r="D29" s="25">
        <v>30.8</v>
      </c>
      <c r="E29" s="25">
        <f t="shared" si="0"/>
        <v>14.173953060285319</v>
      </c>
      <c r="F29" s="25">
        <f t="shared" si="1"/>
        <v>-186.5</v>
      </c>
    </row>
    <row r="30" spans="1:6" ht="19.5" customHeight="1" x14ac:dyDescent="0.25">
      <c r="A30" s="3">
        <v>23</v>
      </c>
      <c r="B30" s="13" t="s">
        <v>12</v>
      </c>
      <c r="C30" s="25">
        <v>1308.4000000000001</v>
      </c>
      <c r="D30" s="25">
        <v>0</v>
      </c>
      <c r="E30" s="25"/>
      <c r="F30" s="25">
        <f t="shared" si="1"/>
        <v>-1308.4000000000001</v>
      </c>
    </row>
    <row r="31" spans="1:6" s="9" customFormat="1" ht="31.5" x14ac:dyDescent="0.2">
      <c r="A31" s="7">
        <v>24</v>
      </c>
      <c r="B31" s="17" t="s">
        <v>19</v>
      </c>
      <c r="C31" s="4">
        <f>C32+C34+C35</f>
        <v>13800.6</v>
      </c>
      <c r="D31" s="4">
        <f>D32+D34+D35+D33</f>
        <v>1202.3999999999999</v>
      </c>
      <c r="E31" s="4">
        <f t="shared" si="0"/>
        <v>8.7126646667536178</v>
      </c>
      <c r="F31" s="4">
        <f t="shared" si="1"/>
        <v>-12598.2</v>
      </c>
    </row>
    <row r="32" spans="1:6" ht="79.5" customHeight="1" x14ac:dyDescent="0.25">
      <c r="A32" s="3">
        <v>25</v>
      </c>
      <c r="B32" s="23" t="s">
        <v>20</v>
      </c>
      <c r="C32" s="25">
        <v>12670.4</v>
      </c>
      <c r="D32" s="25">
        <v>986.9</v>
      </c>
      <c r="E32" s="25">
        <f t="shared" si="0"/>
        <v>7.7890200782927135</v>
      </c>
      <c r="F32" s="25">
        <f t="shared" si="1"/>
        <v>-11683.5</v>
      </c>
    </row>
    <row r="33" spans="1:13" ht="51" customHeight="1" x14ac:dyDescent="0.25">
      <c r="A33" s="3">
        <v>26</v>
      </c>
      <c r="B33" s="23" t="s">
        <v>37</v>
      </c>
      <c r="C33" s="25">
        <v>0</v>
      </c>
      <c r="D33" s="25">
        <v>141.6</v>
      </c>
      <c r="E33" s="25"/>
      <c r="F33" s="25">
        <f t="shared" si="1"/>
        <v>141.6</v>
      </c>
    </row>
    <row r="34" spans="1:13" ht="64.5" customHeight="1" x14ac:dyDescent="0.25">
      <c r="A34" s="3">
        <v>27</v>
      </c>
      <c r="B34" s="13" t="s">
        <v>25</v>
      </c>
      <c r="C34" s="25">
        <v>230.2</v>
      </c>
      <c r="D34" s="25">
        <v>73.900000000000006</v>
      </c>
      <c r="E34" s="25">
        <f t="shared" si="0"/>
        <v>32.102519548218943</v>
      </c>
      <c r="F34" s="25">
        <f t="shared" si="1"/>
        <v>-156.29999999999998</v>
      </c>
    </row>
    <row r="35" spans="1:13" ht="19.5" customHeight="1" x14ac:dyDescent="0.25">
      <c r="A35" s="3">
        <v>28</v>
      </c>
      <c r="B35" s="13" t="s">
        <v>12</v>
      </c>
      <c r="C35" s="25">
        <v>900</v>
      </c>
      <c r="D35" s="25">
        <v>0</v>
      </c>
      <c r="E35" s="25"/>
      <c r="F35" s="25">
        <f t="shared" si="1"/>
        <v>-900</v>
      </c>
    </row>
    <row r="36" spans="1:13" s="9" customFormat="1" ht="18" customHeight="1" x14ac:dyDescent="0.2">
      <c r="A36" s="7">
        <v>29</v>
      </c>
      <c r="B36" s="17" t="s">
        <v>27</v>
      </c>
      <c r="C36" s="5">
        <f>C37+C38</f>
        <v>737.6</v>
      </c>
      <c r="D36" s="5">
        <f>D37+D38</f>
        <v>0</v>
      </c>
      <c r="E36" s="4"/>
      <c r="F36" s="4">
        <f t="shared" si="1"/>
        <v>-737.6</v>
      </c>
    </row>
    <row r="37" spans="1:13" ht="32.25" customHeight="1" x14ac:dyDescent="0.25">
      <c r="A37" s="3">
        <v>30</v>
      </c>
      <c r="B37" s="23" t="s">
        <v>13</v>
      </c>
      <c r="C37" s="6">
        <v>20</v>
      </c>
      <c r="D37" s="6">
        <v>0</v>
      </c>
      <c r="E37" s="25"/>
      <c r="F37" s="25">
        <f t="shared" si="1"/>
        <v>-20</v>
      </c>
    </row>
    <row r="38" spans="1:13" ht="95.25" customHeight="1" x14ac:dyDescent="0.25">
      <c r="A38" s="3">
        <v>31</v>
      </c>
      <c r="B38" s="23" t="s">
        <v>28</v>
      </c>
      <c r="C38" s="6">
        <v>717.6</v>
      </c>
      <c r="D38" s="6">
        <v>0</v>
      </c>
      <c r="E38" s="25"/>
      <c r="F38" s="25">
        <f t="shared" si="1"/>
        <v>-717.6</v>
      </c>
    </row>
    <row r="39" spans="1:13" x14ac:dyDescent="0.25"/>
    <row r="40" spans="1:13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s="12" customFormat="1" hidden="1" x14ac:dyDescent="0.25">
      <c r="A47" s="14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14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hidden="1" x14ac:dyDescent="0.25"/>
    <row r="79" spans="2:13" hidden="1" x14ac:dyDescent="0.25"/>
    <row r="80" spans="2:13" hidden="1" x14ac:dyDescent="0.25"/>
    <row r="81" spans="2:13" s="14" customFormat="1" hidden="1" x14ac:dyDescent="0.25"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hidden="1" x14ac:dyDescent="0.25"/>
    <row r="98" spans="2:13" hidden="1" x14ac:dyDescent="0.25"/>
    <row r="99" spans="2:13" x14ac:dyDescent="0.25"/>
    <row r="100" spans="2:13" x14ac:dyDescent="0.25"/>
    <row r="101" spans="2:13" x14ac:dyDescent="0.25"/>
    <row r="102" spans="2:13" x14ac:dyDescent="0.25"/>
    <row r="103" spans="2:13" s="14" customFormat="1" x14ac:dyDescent="0.25"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x14ac:dyDescent="0.25"/>
    <row r="105" spans="2:13" x14ac:dyDescent="0.25"/>
    <row r="106" spans="2:13" x14ac:dyDescent="0.25"/>
    <row r="107" spans="2:13" x14ac:dyDescent="0.25"/>
    <row r="108" spans="2:13" x14ac:dyDescent="0.25"/>
    <row r="109" spans="2:13" x14ac:dyDescent="0.25"/>
    <row r="110" spans="2:13" x14ac:dyDescent="0.25"/>
    <row r="111" spans="2:13" x14ac:dyDescent="0.25"/>
    <row r="112" spans="2:13" x14ac:dyDescent="0.25"/>
    <row r="113" spans="1:13" x14ac:dyDescent="0.25"/>
    <row r="114" spans="1:13" s="20" customFormat="1" x14ac:dyDescent="0.25">
      <c r="A114" s="14"/>
      <c r="B114" s="21"/>
      <c r="C114" s="15"/>
      <c r="D114" s="15"/>
      <c r="E114" s="15"/>
      <c r="F114" s="15"/>
      <c r="G114" s="1"/>
      <c r="H114" s="1"/>
      <c r="I114" s="1"/>
      <c r="J114" s="1"/>
      <c r="K114" s="1"/>
      <c r="L114" s="1"/>
      <c r="M114" s="1"/>
    </row>
    <row r="115" spans="1:13" s="20" customFormat="1" x14ac:dyDescent="0.25">
      <c r="A115" s="14"/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1:13" s="20" customFormat="1" x14ac:dyDescent="0.25">
      <c r="A116" s="14"/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1:13" s="20" customFormat="1" x14ac:dyDescent="0.25">
      <c r="A117" s="14"/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1:13" s="20" customFormat="1" x14ac:dyDescent="0.25">
      <c r="A118" s="14"/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1:13" s="20" customFormat="1" x14ac:dyDescent="0.25">
      <c r="A119" s="14"/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1:13" s="20" customFormat="1" x14ac:dyDescent="0.25">
      <c r="A120" s="14"/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1:13" s="20" customFormat="1" x14ac:dyDescent="0.25">
      <c r="A121" s="14"/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1:13" x14ac:dyDescent="0.25"/>
    <row r="123" spans="1:13" s="20" customFormat="1" x14ac:dyDescent="0.25">
      <c r="A123" s="14"/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1:13" s="20" customFormat="1" x14ac:dyDescent="0.25">
      <c r="A124" s="14"/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1:13" x14ac:dyDescent="0.25"/>
    <row r="126" spans="1:13" x14ac:dyDescent="0.25"/>
    <row r="127" spans="1:13" x14ac:dyDescent="0.25"/>
    <row r="128" spans="1:1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01.04.2024 </vt:lpstr>
      <vt:lpstr>на 01.03.2024</vt:lpstr>
      <vt:lpstr>на 01.02.2024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2024-04-02T08:46:45Z</cp:lastPrinted>
  <dcterms:created xsi:type="dcterms:W3CDTF">2013-06-21T00:40:31Z</dcterms:created>
  <dcterms:modified xsi:type="dcterms:W3CDTF">2024-04-02T08:55:58Z</dcterms:modified>
</cp:coreProperties>
</file>