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035" windowHeight="9210"/>
  </bookViews>
  <sheets>
    <sheet name="на 01.07.2024" sheetId="117" r:id="rId1"/>
    <sheet name="на 01.06.2024 " sheetId="116" r:id="rId2"/>
    <sheet name="на 01.05.2024 " sheetId="115" r:id="rId3"/>
    <sheet name="на 01.04.2024 " sheetId="114" r:id="rId4"/>
    <sheet name="на 01.03.2024" sheetId="113" r:id="rId5"/>
    <sheet name="на 01.02.2024" sheetId="112" r:id="rId6"/>
  </sheets>
  <calcPr calcId="145621"/>
</workbook>
</file>

<file path=xl/calcChain.xml><?xml version="1.0" encoding="utf-8"?>
<calcChain xmlns="http://schemas.openxmlformats.org/spreadsheetml/2006/main">
  <c r="D36" i="117" l="1"/>
  <c r="F44" i="117"/>
  <c r="E44" i="117"/>
  <c r="F43" i="117"/>
  <c r="E43" i="117"/>
  <c r="D42" i="117"/>
  <c r="F42" i="117" s="1"/>
  <c r="C42" i="117"/>
  <c r="F41" i="117"/>
  <c r="F40" i="117"/>
  <c r="F39" i="117"/>
  <c r="E39" i="117"/>
  <c r="F38" i="117"/>
  <c r="E38" i="117"/>
  <c r="F37" i="117"/>
  <c r="E37" i="117"/>
  <c r="C36" i="117"/>
  <c r="F35" i="117"/>
  <c r="E35" i="117"/>
  <c r="F34" i="117"/>
  <c r="E34" i="117"/>
  <c r="D33" i="117"/>
  <c r="F33" i="117" s="1"/>
  <c r="C33" i="117"/>
  <c r="F32" i="117"/>
  <c r="E32" i="117"/>
  <c r="D31" i="117"/>
  <c r="E31" i="117" s="1"/>
  <c r="C31" i="117"/>
  <c r="F30" i="117"/>
  <c r="E30" i="117"/>
  <c r="F29" i="117"/>
  <c r="E29" i="117"/>
  <c r="F28" i="117"/>
  <c r="F27" i="117"/>
  <c r="D26" i="117"/>
  <c r="E26" i="117" s="1"/>
  <c r="C26" i="117"/>
  <c r="F25" i="117"/>
  <c r="F24" i="117"/>
  <c r="F23" i="117"/>
  <c r="F22" i="117"/>
  <c r="E22" i="117"/>
  <c r="F21" i="117"/>
  <c r="F20" i="117"/>
  <c r="E20" i="117"/>
  <c r="F19" i="117"/>
  <c r="E19" i="117"/>
  <c r="F18" i="117"/>
  <c r="E18" i="117"/>
  <c r="F17" i="117"/>
  <c r="F16" i="117"/>
  <c r="F15" i="117"/>
  <c r="E15" i="117"/>
  <c r="F14" i="117"/>
  <c r="E14" i="117"/>
  <c r="D13" i="117"/>
  <c r="C13" i="117"/>
  <c r="F12" i="117"/>
  <c r="F11" i="117"/>
  <c r="F10" i="117"/>
  <c r="E10" i="117"/>
  <c r="F9" i="117"/>
  <c r="D8" i="117"/>
  <c r="C8" i="117"/>
  <c r="E13" i="117" l="1"/>
  <c r="F8" i="117"/>
  <c r="E42" i="117"/>
  <c r="F36" i="117"/>
  <c r="E33" i="117"/>
  <c r="F26" i="117"/>
  <c r="F13" i="117"/>
  <c r="F31" i="117"/>
  <c r="E36" i="117"/>
  <c r="E8" i="117"/>
  <c r="F45" i="116"/>
  <c r="F44" i="116"/>
  <c r="F43" i="116"/>
  <c r="F42" i="116"/>
  <c r="F41" i="116"/>
  <c r="F40" i="116"/>
  <c r="F39" i="116"/>
  <c r="F38" i="116"/>
  <c r="F37" i="116"/>
  <c r="F36" i="116"/>
  <c r="F35" i="116"/>
  <c r="F34" i="116"/>
  <c r="F32" i="116"/>
  <c r="F31" i="116"/>
  <c r="F30" i="116"/>
  <c r="F29" i="116"/>
  <c r="F28" i="116"/>
  <c r="F27" i="116"/>
  <c r="F26" i="116"/>
  <c r="F25" i="116"/>
  <c r="F24" i="116"/>
  <c r="F23" i="116"/>
  <c r="F22" i="116"/>
  <c r="F21" i="116"/>
  <c r="F20" i="116"/>
  <c r="F19" i="116"/>
  <c r="F18" i="116"/>
  <c r="F17" i="116"/>
  <c r="F16" i="116"/>
  <c r="F15" i="116"/>
  <c r="F14" i="116"/>
  <c r="F12" i="116"/>
  <c r="F11" i="116"/>
  <c r="F10" i="116"/>
  <c r="F9" i="116"/>
  <c r="E45" i="116"/>
  <c r="E44" i="116"/>
  <c r="E43" i="116"/>
  <c r="E39" i="116"/>
  <c r="E38" i="116"/>
  <c r="E37" i="116"/>
  <c r="E36" i="116"/>
  <c r="E35" i="116"/>
  <c r="E34" i="116"/>
  <c r="E33" i="116"/>
  <c r="E32" i="116"/>
  <c r="E31" i="116"/>
  <c r="E30" i="116"/>
  <c r="E29" i="116"/>
  <c r="E26" i="116"/>
  <c r="E22" i="116"/>
  <c r="E20" i="116"/>
  <c r="E19" i="116"/>
  <c r="E18" i="116"/>
  <c r="E15" i="116"/>
  <c r="E14" i="116"/>
  <c r="E10" i="116"/>
  <c r="D36" i="116"/>
  <c r="C26" i="116"/>
  <c r="D43" i="116"/>
  <c r="C43" i="116"/>
  <c r="C36" i="116"/>
  <c r="D33" i="116"/>
  <c r="C33" i="116"/>
  <c r="F33" i="116" s="1"/>
  <c r="D31" i="116"/>
  <c r="C31" i="116"/>
  <c r="D26" i="116"/>
  <c r="D13" i="116"/>
  <c r="F13" i="116" s="1"/>
  <c r="C13" i="116"/>
  <c r="D8" i="116"/>
  <c r="F8" i="116" s="1"/>
  <c r="C8" i="116"/>
  <c r="E13" i="116" l="1"/>
  <c r="E8" i="116"/>
  <c r="F44" i="115"/>
  <c r="F43" i="115"/>
  <c r="F42" i="115"/>
  <c r="F41" i="115"/>
  <c r="F40" i="115"/>
  <c r="F39" i="115"/>
  <c r="F37" i="115"/>
  <c r="F36" i="115"/>
  <c r="F35" i="115"/>
  <c r="F34" i="115"/>
  <c r="F33" i="115"/>
  <c r="F32" i="115"/>
  <c r="F31" i="115"/>
  <c r="F30" i="115"/>
  <c r="F29" i="115"/>
  <c r="F28" i="115"/>
  <c r="F27" i="115"/>
  <c r="F26" i="115"/>
  <c r="F25" i="115"/>
  <c r="F24" i="115"/>
  <c r="F23" i="115"/>
  <c r="F22" i="115"/>
  <c r="F21" i="115"/>
  <c r="F20" i="115"/>
  <c r="F19" i="115"/>
  <c r="F18" i="115"/>
  <c r="F17" i="115"/>
  <c r="F16" i="115"/>
  <c r="F15" i="115"/>
  <c r="F14" i="115"/>
  <c r="F13" i="115"/>
  <c r="F12" i="115"/>
  <c r="F11" i="115"/>
  <c r="F10" i="115"/>
  <c r="F9" i="115"/>
  <c r="E44" i="115"/>
  <c r="E43" i="115"/>
  <c r="E42" i="115"/>
  <c r="E39" i="115"/>
  <c r="E38" i="115"/>
  <c r="E37" i="115"/>
  <c r="E36" i="115"/>
  <c r="E34" i="115"/>
  <c r="E33" i="115"/>
  <c r="E32" i="115"/>
  <c r="E31" i="115"/>
  <c r="E30" i="115"/>
  <c r="E29" i="115"/>
  <c r="E26" i="115"/>
  <c r="E22" i="115"/>
  <c r="E20" i="115"/>
  <c r="E19" i="115"/>
  <c r="E18" i="115"/>
  <c r="E15" i="115"/>
  <c r="E14" i="115"/>
  <c r="E13" i="115"/>
  <c r="E10" i="115"/>
  <c r="C36" i="115"/>
  <c r="D36" i="115"/>
  <c r="D26" i="115"/>
  <c r="C26" i="115"/>
  <c r="C13" i="115"/>
  <c r="D13" i="115"/>
  <c r="D42" i="115"/>
  <c r="C42" i="115"/>
  <c r="D33" i="115"/>
  <c r="C33" i="115"/>
  <c r="D31" i="115"/>
  <c r="C31" i="115"/>
  <c r="D8" i="115"/>
  <c r="E8" i="115" s="1"/>
  <c r="C8" i="115"/>
  <c r="F8" i="115" l="1"/>
  <c r="C8" i="114"/>
  <c r="D8" i="114"/>
  <c r="F8" i="114" s="1"/>
  <c r="F39" i="114"/>
  <c r="F38" i="114"/>
  <c r="F37" i="114"/>
  <c r="D37" i="114"/>
  <c r="C37" i="114"/>
  <c r="F36" i="114"/>
  <c r="F35" i="114"/>
  <c r="E35" i="114"/>
  <c r="F34" i="114"/>
  <c r="F33" i="114"/>
  <c r="E33" i="114"/>
  <c r="D32" i="114"/>
  <c r="E32" i="114" s="1"/>
  <c r="C32" i="114"/>
  <c r="F31" i="114"/>
  <c r="F30" i="114"/>
  <c r="E30" i="114"/>
  <c r="F29" i="114"/>
  <c r="D29" i="114"/>
  <c r="E29" i="114" s="1"/>
  <c r="C29" i="114"/>
  <c r="F28" i="114"/>
  <c r="E28" i="114"/>
  <c r="D27" i="114"/>
  <c r="F27" i="114" s="1"/>
  <c r="C27" i="114"/>
  <c r="F26" i="114"/>
  <c r="F25" i="114"/>
  <c r="E25" i="114"/>
  <c r="D24" i="114"/>
  <c r="C24" i="114"/>
  <c r="F23" i="114"/>
  <c r="F22" i="114"/>
  <c r="F21" i="114"/>
  <c r="E21" i="114"/>
  <c r="F20" i="114"/>
  <c r="F19" i="114"/>
  <c r="E19" i="114"/>
  <c r="F18" i="114"/>
  <c r="E18" i="114"/>
  <c r="F17" i="114"/>
  <c r="E17" i="114"/>
  <c r="F16" i="114"/>
  <c r="F15" i="114"/>
  <c r="E15" i="114"/>
  <c r="F14" i="114"/>
  <c r="E14" i="114"/>
  <c r="D13" i="114"/>
  <c r="E13" i="114" s="1"/>
  <c r="C13" i="114"/>
  <c r="F12" i="114"/>
  <c r="F11" i="114"/>
  <c r="F10" i="114"/>
  <c r="E10" i="114"/>
  <c r="F9" i="114"/>
  <c r="E24" i="114" l="1"/>
  <c r="E8" i="114"/>
  <c r="F13" i="114"/>
  <c r="F24" i="114"/>
  <c r="F32" i="114"/>
  <c r="E27" i="114"/>
  <c r="F38" i="113"/>
  <c r="F37" i="113"/>
  <c r="D36" i="113"/>
  <c r="C36" i="113"/>
  <c r="F35" i="113"/>
  <c r="F34" i="113"/>
  <c r="E34" i="113"/>
  <c r="F33" i="113"/>
  <c r="F32" i="113"/>
  <c r="E32" i="113"/>
  <c r="D31" i="113"/>
  <c r="C31" i="113"/>
  <c r="F30" i="113"/>
  <c r="F29" i="113"/>
  <c r="E29" i="113"/>
  <c r="D28" i="113"/>
  <c r="C28" i="113"/>
  <c r="F27" i="113"/>
  <c r="E27" i="113"/>
  <c r="D26" i="113"/>
  <c r="C26" i="113"/>
  <c r="F25" i="113"/>
  <c r="F24" i="113"/>
  <c r="E24" i="113"/>
  <c r="D23" i="113"/>
  <c r="C23" i="113"/>
  <c r="F22" i="113"/>
  <c r="F21" i="113"/>
  <c r="F20" i="113"/>
  <c r="E20" i="113"/>
  <c r="F19" i="113"/>
  <c r="F18" i="113"/>
  <c r="E18" i="113"/>
  <c r="F17" i="113"/>
  <c r="E17" i="113"/>
  <c r="F16" i="113"/>
  <c r="E16" i="113"/>
  <c r="F15" i="113"/>
  <c r="F14" i="113"/>
  <c r="E14" i="113"/>
  <c r="F13" i="113"/>
  <c r="E13" i="113"/>
  <c r="D12" i="113"/>
  <c r="C12" i="113"/>
  <c r="F11" i="113"/>
  <c r="F10" i="113"/>
  <c r="F9" i="113"/>
  <c r="E9" i="113"/>
  <c r="D8" i="113"/>
  <c r="C8" i="113"/>
  <c r="F31" i="113" l="1"/>
  <c r="F36" i="113"/>
  <c r="E26" i="113"/>
  <c r="F23" i="113"/>
  <c r="F8" i="113"/>
  <c r="F26" i="113"/>
  <c r="F28" i="113"/>
  <c r="F12" i="113"/>
  <c r="E8" i="113"/>
  <c r="E12" i="113"/>
  <c r="E23" i="113"/>
  <c r="E31" i="113"/>
  <c r="E28" i="113"/>
  <c r="F38" i="112"/>
  <c r="F37" i="112"/>
  <c r="F36" i="112"/>
  <c r="F35" i="112"/>
  <c r="F34" i="112"/>
  <c r="F33" i="112"/>
  <c r="F32" i="112"/>
  <c r="F30" i="112"/>
  <c r="F29" i="112"/>
  <c r="F28" i="112"/>
  <c r="F27" i="112"/>
  <c r="F25" i="112"/>
  <c r="F24" i="112"/>
  <c r="F22" i="112"/>
  <c r="F21" i="112"/>
  <c r="F20" i="112"/>
  <c r="F19" i="112"/>
  <c r="F18" i="112"/>
  <c r="F17" i="112"/>
  <c r="F16" i="112"/>
  <c r="F15" i="112"/>
  <c r="F14" i="112"/>
  <c r="F13" i="112"/>
  <c r="F12" i="112"/>
  <c r="F11" i="112"/>
  <c r="F10" i="112"/>
  <c r="F9" i="112"/>
  <c r="E34" i="112"/>
  <c r="E32" i="112"/>
  <c r="E29" i="112"/>
  <c r="E28" i="112"/>
  <c r="E27" i="112"/>
  <c r="E24" i="112"/>
  <c r="E20" i="112"/>
  <c r="E18" i="112"/>
  <c r="E17" i="112"/>
  <c r="E16" i="112"/>
  <c r="E14" i="112"/>
  <c r="E13" i="112"/>
  <c r="E9" i="112"/>
  <c r="D36" i="112"/>
  <c r="C36" i="112"/>
  <c r="D31" i="112"/>
  <c r="F31" i="112" s="1"/>
  <c r="C31" i="112"/>
  <c r="D28" i="112"/>
  <c r="C28" i="112"/>
  <c r="D26" i="112"/>
  <c r="F26" i="112" s="1"/>
  <c r="C26" i="112"/>
  <c r="D12" i="112"/>
  <c r="E12" i="112" s="1"/>
  <c r="C12" i="112"/>
  <c r="D8" i="112"/>
  <c r="C8" i="112"/>
  <c r="E26" i="112" l="1"/>
  <c r="E31" i="112"/>
  <c r="D23" i="112"/>
  <c r="C23" i="112"/>
  <c r="F23" i="112" l="1"/>
  <c r="E23" i="112"/>
  <c r="E8" i="112"/>
  <c r="F8" i="112"/>
</calcChain>
</file>

<file path=xl/sharedStrings.xml><?xml version="1.0" encoding="utf-8"?>
<sst xmlns="http://schemas.openxmlformats.org/spreadsheetml/2006/main" count="266" uniqueCount="57">
  <si>
    <t>п/п</t>
  </si>
  <si>
    <t>Наименование показателей бюджетной классификации</t>
  </si>
  <si>
    <t>Всего</t>
  </si>
  <si>
    <t>по отношению к годовому поступлению доходов</t>
  </si>
  <si>
    <t>%</t>
  </si>
  <si>
    <t>Отклонение</t>
  </si>
  <si>
    <t>(тыс. руб.)</t>
  </si>
  <si>
    <t>Администрация города Канска Красноярского края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</si>
  <si>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</si>
  <si>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Безвозмездные поступления от других бюджетов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</si>
  <si>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</si>
  <si>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Доходы, поступающие в порядке возмещения расходов, понесенных в связи с эксплуатацией имущества городских округов</t>
  </si>
  <si>
    <t>Прочие безвозмездные поступления в бюджеты городских округов</t>
  </si>
  <si>
    <t xml:space="preserve">Государственная пошлина за выдачу разрешения на установку рекламной конструкции </t>
  </si>
  <si>
    <t>муниципальное казенное учреждение «Управление по делам гражданской обороны и чрезвычайным ситуациям администрации города Канска»</t>
  </si>
  <si>
    <t>Доходы от сдачи в аренду имущества, составляющего казну городских округов (за исключением земельных участков)</t>
  </si>
  <si>
    <t>Комитет по управлению муниципальным имуществом администрации города Канска</t>
  </si>
  <si>
    <t>Финансовое управление администрации города Канска</t>
  </si>
  <si>
    <t>Управление образования администрации города Канска</t>
  </si>
  <si>
    <t>Управление строительства и жилищно-коммунального хозяйства администрации города Канска</t>
  </si>
  <si>
    <t>Прочие доходы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</si>
  <si>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Прочие доходы от компенсации затрат бюджетов городских округов (возмещение ЕДДС) </t>
  </si>
  <si>
    <t>Невыясненные поступления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</si>
  <si>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</si>
  <si>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
</t>
  </si>
  <si>
    <t xml:space="preserve"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
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</si>
  <si>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</si>
  <si>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Управление градостроительства администрации города Канска 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</si>
  <si>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</si>
  <si>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</si>
  <si>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</si>
  <si>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Прочие доходы от компенсации затрат бюджетов городских округов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</si>
  <si>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01.02.2024 года</t>
  </si>
  <si>
    <t>Исполнено на 01.02.2024г.</t>
  </si>
  <si>
    <t>Годовой прогноз поступления доходов на 01.02.2024г.</t>
  </si>
  <si>
    <t>Средства от распоряжения и реализации выморочного имущества, обращенного в собственность городских округов (в части реализации основных средств по указанному имуществу)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</si>
  <si>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</si>
  <si>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Прочие доходы от компенсации затрат бюджетов городских округов (возврат дебиторской задолженности прошлых лет за счет краевых денежных средств)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</si>
  <si>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01.03.2024 года</t>
  </si>
  <si>
    <t>Исполнено на 01.03.2024г.</t>
  </si>
  <si>
    <t>Годовой прогноз поступления доходов на 01.03.2024г.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</si>
  <si>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01.04.2024 года</t>
  </si>
  <si>
    <t>Исполнено на 01.04.2024г.</t>
  </si>
  <si>
    <t>Годовой прогноз поступления доходов на 01.04.2024г.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</si>
  <si>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01.05.2024 года</t>
  </si>
  <si>
    <t>Исполнено на 01.05.2024г.</t>
  </si>
  <si>
    <t>Годовой прогноз поступления доходов на 01.05.2024г.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</si>
  <si>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</si>
  <si>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</si>
  <si>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</si>
  <si>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Инициативные платежи, зачисляемые в бюджеты городских округов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</si>
  <si>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01.06.2024 года</t>
  </si>
  <si>
    <t>Исполнено на 01.06.2024г.</t>
  </si>
  <si>
    <t>Годовой прогноз поступления доходов на 01.06.2024г.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</si>
  <si>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01.07.2024 года</t>
  </si>
  <si>
    <t>Исполнено на 01.07.2024г.</t>
  </si>
  <si>
    <t>Годовой прогноз поступления доходов на 01.07.2024г.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</si>
</sst>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justify" vertical="top" wrapText="1"/>
    </xf>
    <xf numFmtId="0" fontId="8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tabSelected="1" workbookViewId="0">
      <selection activeCell="E10" sqref="E10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3" t="s">
        <v>54</v>
      </c>
      <c r="B2" s="33"/>
      <c r="C2" s="33"/>
      <c r="D2" s="33"/>
      <c r="E2" s="33"/>
      <c r="F2" s="33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4" t="s">
        <v>0</v>
      </c>
      <c r="B5" s="35" t="s">
        <v>1</v>
      </c>
      <c r="C5" s="38" t="s">
        <v>56</v>
      </c>
      <c r="D5" s="38" t="s">
        <v>55</v>
      </c>
      <c r="E5" s="38"/>
      <c r="F5" s="38"/>
    </row>
    <row r="6" spans="1:13" ht="36" customHeight="1" x14ac:dyDescent="0.25">
      <c r="A6" s="34"/>
      <c r="B6" s="36"/>
      <c r="C6" s="38"/>
      <c r="D6" s="38" t="s">
        <v>2</v>
      </c>
      <c r="E6" s="38" t="s">
        <v>3</v>
      </c>
      <c r="F6" s="38"/>
    </row>
    <row r="7" spans="1:13" ht="21" customHeight="1" x14ac:dyDescent="0.25">
      <c r="A7" s="34"/>
      <c r="B7" s="37"/>
      <c r="C7" s="38"/>
      <c r="D7" s="38"/>
      <c r="E7" s="32" t="s">
        <v>4</v>
      </c>
      <c r="F7" s="32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76.3</v>
      </c>
      <c r="E8" s="4">
        <f>D8/C8*100</f>
        <v>353.2407407407407</v>
      </c>
      <c r="F8" s="4">
        <f>D8-C8</f>
        <v>54.699999999999996</v>
      </c>
    </row>
    <row r="9" spans="1:13" ht="18" customHeight="1" x14ac:dyDescent="0.25">
      <c r="A9" s="3">
        <v>2</v>
      </c>
      <c r="B9" s="23" t="s">
        <v>31</v>
      </c>
      <c r="C9" s="32">
        <v>0</v>
      </c>
      <c r="D9" s="32">
        <v>3.3</v>
      </c>
      <c r="E9" s="32"/>
      <c r="F9" s="32">
        <f t="shared" ref="F9:F44" si="0">D9-C9</f>
        <v>3.3</v>
      </c>
    </row>
    <row r="10" spans="1:13" ht="49.5" customHeight="1" x14ac:dyDescent="0.25">
      <c r="A10" s="3">
        <v>3</v>
      </c>
      <c r="B10" s="23" t="s">
        <v>23</v>
      </c>
      <c r="C10" s="32">
        <v>21.6</v>
      </c>
      <c r="D10" s="32">
        <v>13</v>
      </c>
      <c r="E10" s="32">
        <f t="shared" ref="E10:E44" si="1">D10/C10*100</f>
        <v>60.185185185185183</v>
      </c>
      <c r="F10" s="32">
        <f t="shared" si="0"/>
        <v>-8.6000000000000014</v>
      </c>
    </row>
    <row r="11" spans="1:13" ht="66" customHeight="1" x14ac:dyDescent="0.25">
      <c r="A11" s="3">
        <v>4</v>
      </c>
      <c r="B11" s="23" t="s">
        <v>30</v>
      </c>
      <c r="C11" s="32">
        <v>0</v>
      </c>
      <c r="D11" s="32">
        <v>54.3</v>
      </c>
      <c r="E11" s="32"/>
      <c r="F11" s="32">
        <f t="shared" si="0"/>
        <v>54.3</v>
      </c>
    </row>
    <row r="12" spans="1:13" ht="63.75" customHeight="1" x14ac:dyDescent="0.25">
      <c r="A12" s="3">
        <v>5</v>
      </c>
      <c r="B12" s="23" t="s">
        <v>24</v>
      </c>
      <c r="C12" s="32">
        <v>0</v>
      </c>
      <c r="D12" s="32">
        <v>5.7</v>
      </c>
      <c r="E12" s="32"/>
      <c r="F12" s="32">
        <f t="shared" si="0"/>
        <v>5.7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C14+C15+C17+C18+C19+C20+C21+C22+C23+C25+C16+C24</f>
        <v>40051.299999999996</v>
      </c>
      <c r="D13" s="4">
        <f>D14+D15+D17+D18+D19+D20+D21+D22+D23+D25+D16+D24</f>
        <v>25895.8</v>
      </c>
      <c r="E13" s="4">
        <f t="shared" si="1"/>
        <v>64.656577938793504</v>
      </c>
      <c r="F13" s="4">
        <f t="shared" si="0"/>
        <v>-14155.499999999996</v>
      </c>
    </row>
    <row r="14" spans="1:13" ht="78.75" customHeight="1" x14ac:dyDescent="0.25">
      <c r="A14" s="3">
        <v>7</v>
      </c>
      <c r="B14" s="23" t="s">
        <v>8</v>
      </c>
      <c r="C14" s="32">
        <v>20768.900000000001</v>
      </c>
      <c r="D14" s="32">
        <v>12476.6</v>
      </c>
      <c r="E14" s="32">
        <f t="shared" si="1"/>
        <v>60.073475244235361</v>
      </c>
      <c r="F14" s="32">
        <f t="shared" si="0"/>
        <v>-8292.3000000000011</v>
      </c>
    </row>
    <row r="15" spans="1:13" ht="33.75" customHeight="1" x14ac:dyDescent="0.25">
      <c r="A15" s="3">
        <v>8</v>
      </c>
      <c r="B15" s="23" t="s">
        <v>15</v>
      </c>
      <c r="C15" s="32">
        <v>5277.5</v>
      </c>
      <c r="D15" s="32">
        <v>2732.3</v>
      </c>
      <c r="E15" s="32">
        <f t="shared" si="1"/>
        <v>51.772619611558504</v>
      </c>
      <c r="F15" s="32">
        <f t="shared" si="0"/>
        <v>-2545.1999999999998</v>
      </c>
    </row>
    <row r="16" spans="1:13" ht="95.25" customHeight="1" x14ac:dyDescent="0.25">
      <c r="A16" s="3">
        <v>9</v>
      </c>
      <c r="B16" s="23" t="s">
        <v>47</v>
      </c>
      <c r="C16" s="32">
        <v>0</v>
      </c>
      <c r="D16" s="32">
        <v>12</v>
      </c>
      <c r="E16" s="32"/>
      <c r="F16" s="32">
        <f t="shared" si="0"/>
        <v>12</v>
      </c>
    </row>
    <row r="17" spans="1:6" ht="33.75" customHeight="1" x14ac:dyDescent="0.25">
      <c r="A17" s="3">
        <v>10</v>
      </c>
      <c r="B17" s="23" t="s">
        <v>15</v>
      </c>
      <c r="C17" s="32">
        <v>450.3</v>
      </c>
      <c r="D17" s="32">
        <v>364.2</v>
      </c>
      <c r="E17" s="32"/>
      <c r="F17" s="32">
        <f t="shared" si="0"/>
        <v>-86.100000000000023</v>
      </c>
    </row>
    <row r="18" spans="1:6" ht="96.75" customHeight="1" x14ac:dyDescent="0.25">
      <c r="A18" s="3">
        <v>11</v>
      </c>
      <c r="B18" s="23" t="s">
        <v>28</v>
      </c>
      <c r="C18" s="32">
        <v>6845.3</v>
      </c>
      <c r="D18" s="32">
        <v>4045.1</v>
      </c>
      <c r="E18" s="32">
        <f t="shared" si="1"/>
        <v>59.093100375440081</v>
      </c>
      <c r="F18" s="32">
        <f t="shared" si="0"/>
        <v>-2800.2000000000003</v>
      </c>
    </row>
    <row r="19" spans="1:6" ht="31.5" customHeight="1" x14ac:dyDescent="0.25">
      <c r="A19" s="3">
        <v>12</v>
      </c>
      <c r="B19" s="23" t="s">
        <v>11</v>
      </c>
      <c r="C19" s="32">
        <v>1017.1</v>
      </c>
      <c r="D19" s="32">
        <v>928.8</v>
      </c>
      <c r="E19" s="32">
        <f t="shared" si="1"/>
        <v>91.31845442925966</v>
      </c>
      <c r="F19" s="32">
        <f t="shared" si="0"/>
        <v>-88.300000000000068</v>
      </c>
    </row>
    <row r="20" spans="1:6" ht="81" customHeight="1" x14ac:dyDescent="0.25">
      <c r="A20" s="3">
        <v>13</v>
      </c>
      <c r="B20" s="23" t="s">
        <v>26</v>
      </c>
      <c r="C20" s="32">
        <v>2031.2</v>
      </c>
      <c r="D20" s="32">
        <v>3957.2</v>
      </c>
      <c r="E20" s="32">
        <f t="shared" si="1"/>
        <v>194.82079558881449</v>
      </c>
      <c r="F20" s="32">
        <f t="shared" si="0"/>
        <v>1925.9999999999998</v>
      </c>
    </row>
    <row r="21" spans="1:6" ht="48.75" customHeight="1" x14ac:dyDescent="0.25">
      <c r="A21" s="3">
        <v>14</v>
      </c>
      <c r="B21" s="23" t="s">
        <v>35</v>
      </c>
      <c r="C21" s="32">
        <v>0</v>
      </c>
      <c r="D21" s="32">
        <v>261.60000000000002</v>
      </c>
      <c r="E21" s="32"/>
      <c r="F21" s="32">
        <f t="shared" si="0"/>
        <v>261.60000000000002</v>
      </c>
    </row>
    <row r="22" spans="1:6" ht="50.25" customHeight="1" x14ac:dyDescent="0.25">
      <c r="A22" s="3">
        <v>15</v>
      </c>
      <c r="B22" s="23" t="s">
        <v>29</v>
      </c>
      <c r="C22" s="32">
        <v>3661</v>
      </c>
      <c r="D22" s="32">
        <v>896.8</v>
      </c>
      <c r="E22" s="32">
        <f t="shared" si="1"/>
        <v>24.496039333515434</v>
      </c>
      <c r="F22" s="32">
        <f t="shared" si="0"/>
        <v>-2764.2</v>
      </c>
    </row>
    <row r="23" spans="1:6" ht="63.75" customHeight="1" x14ac:dyDescent="0.25">
      <c r="A23" s="3">
        <v>16</v>
      </c>
      <c r="B23" s="23" t="s">
        <v>36</v>
      </c>
      <c r="C23" s="32">
        <v>0</v>
      </c>
      <c r="D23" s="32">
        <v>229</v>
      </c>
      <c r="E23" s="32"/>
      <c r="F23" s="32">
        <f t="shared" si="0"/>
        <v>229</v>
      </c>
    </row>
    <row r="24" spans="1:6" ht="48" customHeight="1" x14ac:dyDescent="0.25">
      <c r="A24" s="3">
        <v>17</v>
      </c>
      <c r="B24" s="23" t="s">
        <v>48</v>
      </c>
      <c r="C24" s="32">
        <v>0</v>
      </c>
      <c r="D24" s="32">
        <v>0.3</v>
      </c>
      <c r="E24" s="32"/>
      <c r="F24" s="32">
        <f t="shared" si="0"/>
        <v>0.3</v>
      </c>
    </row>
    <row r="25" spans="1:6" ht="15.75" customHeight="1" x14ac:dyDescent="0.25">
      <c r="A25" s="3">
        <v>18</v>
      </c>
      <c r="B25" s="23" t="s">
        <v>22</v>
      </c>
      <c r="C25" s="32">
        <v>0</v>
      </c>
      <c r="D25" s="32">
        <v>-8.1</v>
      </c>
      <c r="E25" s="32"/>
      <c r="F25" s="32">
        <f t="shared" si="0"/>
        <v>-8.1</v>
      </c>
    </row>
    <row r="26" spans="1:6" s="9" customFormat="1" ht="18" customHeight="1" x14ac:dyDescent="0.2">
      <c r="A26" s="7">
        <v>19</v>
      </c>
      <c r="B26" s="17" t="s">
        <v>17</v>
      </c>
      <c r="C26" s="8">
        <f>C30+C29+C27+C28</f>
        <v>2855102.8</v>
      </c>
      <c r="D26" s="8">
        <f>D30+D29+D27+D28</f>
        <v>1269213.7</v>
      </c>
      <c r="E26" s="4">
        <f t="shared" si="1"/>
        <v>44.45422070266612</v>
      </c>
      <c r="F26" s="4">
        <f t="shared" si="0"/>
        <v>-1585889.0999999999</v>
      </c>
    </row>
    <row r="27" spans="1:6" ht="16.5" customHeight="1" x14ac:dyDescent="0.25">
      <c r="A27" s="3">
        <v>20</v>
      </c>
      <c r="B27" s="23" t="s">
        <v>31</v>
      </c>
      <c r="C27" s="30">
        <v>0</v>
      </c>
      <c r="D27" s="30">
        <v>2.9</v>
      </c>
      <c r="E27" s="32"/>
      <c r="F27" s="32">
        <f t="shared" si="0"/>
        <v>2.9</v>
      </c>
    </row>
    <row r="28" spans="1:6" ht="81" customHeight="1" x14ac:dyDescent="0.25">
      <c r="A28" s="3">
        <v>21</v>
      </c>
      <c r="B28" s="23" t="s">
        <v>49</v>
      </c>
      <c r="C28" s="30">
        <v>0</v>
      </c>
      <c r="D28" s="30">
        <v>20.6</v>
      </c>
      <c r="E28" s="32"/>
      <c r="F28" s="32">
        <f t="shared" si="0"/>
        <v>20.6</v>
      </c>
    </row>
    <row r="29" spans="1:6" ht="31.5" x14ac:dyDescent="0.25">
      <c r="A29" s="3">
        <v>22</v>
      </c>
      <c r="B29" s="13" t="s">
        <v>9</v>
      </c>
      <c r="C29" s="11">
        <v>2858168.4</v>
      </c>
      <c r="D29" s="32">
        <v>1273580.3999999999</v>
      </c>
      <c r="E29" s="32">
        <f t="shared" si="1"/>
        <v>44.559319877723084</v>
      </c>
      <c r="F29" s="32">
        <f t="shared" si="0"/>
        <v>-1584588</v>
      </c>
    </row>
    <row r="30" spans="1:6" ht="47.25" x14ac:dyDescent="0.25">
      <c r="A30" s="3">
        <v>23</v>
      </c>
      <c r="B30" s="18" t="s">
        <v>10</v>
      </c>
      <c r="C30" s="32">
        <v>-3065.6</v>
      </c>
      <c r="D30" s="32">
        <v>-4390.2</v>
      </c>
      <c r="E30" s="32">
        <f t="shared" si="1"/>
        <v>143.20850730688935</v>
      </c>
      <c r="F30" s="32">
        <f t="shared" si="0"/>
        <v>-1324.6</v>
      </c>
    </row>
    <row r="31" spans="1:6" s="9" customFormat="1" ht="46.5" customHeight="1" x14ac:dyDescent="0.2">
      <c r="A31" s="7">
        <v>24</v>
      </c>
      <c r="B31" s="17" t="s">
        <v>14</v>
      </c>
      <c r="C31" s="4">
        <f>C32</f>
        <v>2687</v>
      </c>
      <c r="D31" s="4">
        <f>D32</f>
        <v>1119.5999999999999</v>
      </c>
      <c r="E31" s="4">
        <f t="shared" si="1"/>
        <v>41.667286937104578</v>
      </c>
      <c r="F31" s="4">
        <f t="shared" si="0"/>
        <v>-1567.4</v>
      </c>
    </row>
    <row r="32" spans="1:6" ht="32.25" customHeight="1" x14ac:dyDescent="0.25">
      <c r="A32" s="3">
        <v>25</v>
      </c>
      <c r="B32" s="13" t="s">
        <v>21</v>
      </c>
      <c r="C32" s="32">
        <v>2687</v>
      </c>
      <c r="D32" s="32">
        <v>1119.5999999999999</v>
      </c>
      <c r="E32" s="32">
        <f t="shared" si="1"/>
        <v>41.667286937104578</v>
      </c>
      <c r="F32" s="32">
        <f t="shared" si="0"/>
        <v>-1567.4</v>
      </c>
    </row>
    <row r="33" spans="1:6" s="9" customFormat="1" ht="18.75" customHeight="1" x14ac:dyDescent="0.2">
      <c r="A33" s="7">
        <v>26</v>
      </c>
      <c r="B33" s="17" t="s">
        <v>18</v>
      </c>
      <c r="C33" s="4">
        <f>C34+C35</f>
        <v>1525.8</v>
      </c>
      <c r="D33" s="4">
        <f>D34+D35</f>
        <v>1317.2</v>
      </c>
      <c r="E33" s="4">
        <f t="shared" si="1"/>
        <v>86.328483418534546</v>
      </c>
      <c r="F33" s="4">
        <f t="shared" si="0"/>
        <v>-208.59999999999991</v>
      </c>
    </row>
    <row r="34" spans="1:6" ht="31.5" x14ac:dyDescent="0.25">
      <c r="A34" s="3">
        <v>27</v>
      </c>
      <c r="B34" s="13" t="s">
        <v>11</v>
      </c>
      <c r="C34" s="32">
        <v>217.3</v>
      </c>
      <c r="D34" s="32">
        <v>146.19999999999999</v>
      </c>
      <c r="E34" s="32">
        <f t="shared" si="1"/>
        <v>67.280257708237457</v>
      </c>
      <c r="F34" s="32">
        <f t="shared" si="0"/>
        <v>-71.100000000000023</v>
      </c>
    </row>
    <row r="35" spans="1:6" ht="19.5" customHeight="1" x14ac:dyDescent="0.25">
      <c r="A35" s="3">
        <v>28</v>
      </c>
      <c r="B35" s="13" t="s">
        <v>12</v>
      </c>
      <c r="C35" s="32">
        <v>1308.5</v>
      </c>
      <c r="D35" s="32">
        <v>1171</v>
      </c>
      <c r="E35" s="32">
        <f t="shared" si="1"/>
        <v>89.491784486052723</v>
      </c>
      <c r="F35" s="32">
        <f t="shared" si="0"/>
        <v>-137.5</v>
      </c>
    </row>
    <row r="36" spans="1:6" s="9" customFormat="1" ht="31.5" x14ac:dyDescent="0.2">
      <c r="A36" s="7">
        <v>29</v>
      </c>
      <c r="B36" s="17" t="s">
        <v>19</v>
      </c>
      <c r="C36" s="4">
        <f>C37+C39+C41+C38+C40</f>
        <v>13942.2</v>
      </c>
      <c r="D36" s="4">
        <f>D37+D39+D41+D38+D40</f>
        <v>6181.1</v>
      </c>
      <c r="E36" s="4">
        <f t="shared" si="1"/>
        <v>44.333749336546603</v>
      </c>
      <c r="F36" s="4">
        <f t="shared" si="0"/>
        <v>-7761.1</v>
      </c>
    </row>
    <row r="37" spans="1:6" ht="79.5" customHeight="1" x14ac:dyDescent="0.25">
      <c r="A37" s="3">
        <v>30</v>
      </c>
      <c r="B37" s="23" t="s">
        <v>20</v>
      </c>
      <c r="C37" s="32">
        <v>12670.4</v>
      </c>
      <c r="D37" s="32">
        <v>5229.5</v>
      </c>
      <c r="E37" s="32">
        <f t="shared" si="1"/>
        <v>41.273361535547423</v>
      </c>
      <c r="F37" s="32">
        <f t="shared" si="0"/>
        <v>-7440.9</v>
      </c>
    </row>
    <row r="38" spans="1:6" ht="48.75" customHeight="1" x14ac:dyDescent="0.25">
      <c r="A38" s="3">
        <v>31</v>
      </c>
      <c r="B38" s="23" t="s">
        <v>37</v>
      </c>
      <c r="C38" s="32">
        <v>141.6</v>
      </c>
      <c r="D38" s="32">
        <v>141.6</v>
      </c>
      <c r="E38" s="32">
        <f t="shared" si="1"/>
        <v>100</v>
      </c>
      <c r="F38" s="32">
        <f t="shared" si="0"/>
        <v>0</v>
      </c>
    </row>
    <row r="39" spans="1:6" ht="64.5" customHeight="1" x14ac:dyDescent="0.25">
      <c r="A39" s="3">
        <v>32</v>
      </c>
      <c r="B39" s="13" t="s">
        <v>25</v>
      </c>
      <c r="C39" s="32">
        <v>230.2</v>
      </c>
      <c r="D39" s="32">
        <v>95.3</v>
      </c>
      <c r="E39" s="32">
        <f t="shared" si="1"/>
        <v>41.398783666377064</v>
      </c>
      <c r="F39" s="32">
        <f t="shared" si="0"/>
        <v>-134.89999999999998</v>
      </c>
    </row>
    <row r="40" spans="1:6" ht="18" customHeight="1" x14ac:dyDescent="0.25">
      <c r="A40" s="3">
        <v>34</v>
      </c>
      <c r="B40" s="13" t="s">
        <v>50</v>
      </c>
      <c r="C40" s="32">
        <v>0</v>
      </c>
      <c r="D40" s="32">
        <v>714.7</v>
      </c>
      <c r="E40" s="32"/>
      <c r="F40" s="32">
        <f t="shared" si="0"/>
        <v>714.7</v>
      </c>
    </row>
    <row r="41" spans="1:6" ht="17.25" customHeight="1" x14ac:dyDescent="0.25">
      <c r="A41" s="3">
        <v>35</v>
      </c>
      <c r="B41" s="13" t="s">
        <v>12</v>
      </c>
      <c r="C41" s="32">
        <v>900</v>
      </c>
      <c r="D41" s="32">
        <v>0</v>
      </c>
      <c r="E41" s="32"/>
      <c r="F41" s="32">
        <f t="shared" si="0"/>
        <v>-900</v>
      </c>
    </row>
    <row r="42" spans="1:6" s="9" customFormat="1" ht="18" customHeight="1" x14ac:dyDescent="0.2">
      <c r="A42" s="7">
        <v>36</v>
      </c>
      <c r="B42" s="17" t="s">
        <v>27</v>
      </c>
      <c r="C42" s="5">
        <f>C43+C44</f>
        <v>737.6</v>
      </c>
      <c r="D42" s="5">
        <f>D43+D44</f>
        <v>1821.5</v>
      </c>
      <c r="E42" s="4">
        <f t="shared" si="1"/>
        <v>246.94956616052059</v>
      </c>
      <c r="F42" s="4">
        <f t="shared" si="0"/>
        <v>1083.9000000000001</v>
      </c>
    </row>
    <row r="43" spans="1:6" ht="32.25" customHeight="1" x14ac:dyDescent="0.25">
      <c r="A43" s="3">
        <v>37</v>
      </c>
      <c r="B43" s="23" t="s">
        <v>13</v>
      </c>
      <c r="C43" s="6">
        <v>20</v>
      </c>
      <c r="D43" s="6">
        <v>250</v>
      </c>
      <c r="E43" s="32">
        <f t="shared" si="1"/>
        <v>1250</v>
      </c>
      <c r="F43" s="32">
        <f t="shared" si="0"/>
        <v>230</v>
      </c>
    </row>
    <row r="44" spans="1:6" ht="95.25" customHeight="1" x14ac:dyDescent="0.25">
      <c r="A44" s="3">
        <v>38</v>
      </c>
      <c r="B44" s="23" t="s">
        <v>28</v>
      </c>
      <c r="C44" s="6">
        <v>717.6</v>
      </c>
      <c r="D44" s="6">
        <v>1571.5</v>
      </c>
      <c r="E44" s="32">
        <f t="shared" si="1"/>
        <v>218.99386845039018</v>
      </c>
      <c r="F44" s="32">
        <f t="shared" si="0"/>
        <v>853.9</v>
      </c>
    </row>
    <row r="45" spans="1:6" x14ac:dyDescent="0.25">
      <c r="A45" s="20"/>
    </row>
    <row r="46" spans="1:6" x14ac:dyDescent="0.25">
      <c r="A46" s="20"/>
    </row>
    <row r="47" spans="1:6" hidden="1" x14ac:dyDescent="0.25">
      <c r="A47" s="20"/>
    </row>
    <row r="48" spans="1:6" hidden="1" x14ac:dyDescent="0.25">
      <c r="A48" s="20"/>
    </row>
    <row r="49" spans="1:13" hidden="1" x14ac:dyDescent="0.25">
      <c r="A49" s="20"/>
    </row>
    <row r="50" spans="1:13" hidden="1" x14ac:dyDescent="0.25">
      <c r="A50" s="20"/>
    </row>
    <row r="51" spans="1:13" hidden="1" x14ac:dyDescent="0.25">
      <c r="A51" s="20"/>
    </row>
    <row r="52" spans="1:13" hidden="1" x14ac:dyDescent="0.25">
      <c r="A52" s="20"/>
    </row>
    <row r="53" spans="1:13" s="31" customFormat="1" hidden="1" x14ac:dyDescent="0.25">
      <c r="A53" s="20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20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1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1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1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1:13" hidden="1" x14ac:dyDescent="0.25">
      <c r="A84" s="20"/>
    </row>
    <row r="85" spans="1:13" hidden="1" x14ac:dyDescent="0.25">
      <c r="A85" s="20"/>
    </row>
    <row r="86" spans="1:13" hidden="1" x14ac:dyDescent="0.25">
      <c r="A86" s="20"/>
    </row>
    <row r="87" spans="1:13" s="20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1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1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1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1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1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1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1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1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1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1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1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1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1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1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1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1:13" hidden="1" x14ac:dyDescent="0.25">
      <c r="A103" s="20"/>
    </row>
    <row r="104" spans="1:13" hidden="1" x14ac:dyDescent="0.25">
      <c r="A104" s="20"/>
    </row>
    <row r="105" spans="1:13" x14ac:dyDescent="0.25">
      <c r="A105" s="20"/>
    </row>
    <row r="106" spans="1:13" x14ac:dyDescent="0.25">
      <c r="A106" s="20"/>
    </row>
    <row r="107" spans="1:13" x14ac:dyDescent="0.25">
      <c r="A107" s="20"/>
    </row>
    <row r="108" spans="1:13" x14ac:dyDescent="0.25">
      <c r="A108" s="20"/>
    </row>
    <row r="109" spans="1:13" s="20" customFormat="1" x14ac:dyDescent="0.25">
      <c r="B109" s="21"/>
      <c r="C109" s="15"/>
      <c r="D109" s="15"/>
      <c r="E109" s="15"/>
      <c r="F109" s="15"/>
      <c r="G109" s="1"/>
      <c r="H109" s="1"/>
      <c r="I109" s="1"/>
      <c r="J109" s="1"/>
      <c r="K109" s="1"/>
      <c r="L109" s="1"/>
      <c r="M109" s="1"/>
    </row>
    <row r="110" spans="1:13" x14ac:dyDescent="0.25">
      <c r="A110" s="20"/>
    </row>
    <row r="111" spans="1:13" x14ac:dyDescent="0.25">
      <c r="A111" s="20"/>
    </row>
    <row r="112" spans="1:13" x14ac:dyDescent="0.25">
      <c r="A112" s="20"/>
    </row>
    <row r="113" spans="1:13" x14ac:dyDescent="0.25">
      <c r="A113" s="20"/>
    </row>
    <row r="114" spans="1:13" x14ac:dyDescent="0.25">
      <c r="A114" s="20"/>
    </row>
    <row r="115" spans="1:13" x14ac:dyDescent="0.25">
      <c r="A115" s="20"/>
    </row>
    <row r="116" spans="1:13" x14ac:dyDescent="0.25">
      <c r="A116" s="20"/>
    </row>
    <row r="117" spans="1:13" x14ac:dyDescent="0.25">
      <c r="A117" s="20"/>
    </row>
    <row r="118" spans="1:13" x14ac:dyDescent="0.25">
      <c r="A118" s="20"/>
    </row>
    <row r="119" spans="1:13" x14ac:dyDescent="0.25">
      <c r="A119" s="20"/>
    </row>
    <row r="120" spans="1:13" s="20" customFormat="1" x14ac:dyDescent="0.25"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s="20" customFormat="1" x14ac:dyDescent="0.25"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1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1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1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1:13" x14ac:dyDescent="0.25">
      <c r="A128" s="20"/>
    </row>
    <row r="129" spans="1:13" s="20" customFormat="1" x14ac:dyDescent="0.25">
      <c r="A129" s="14"/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1:13" s="20" customFormat="1" x14ac:dyDescent="0.25">
      <c r="A130" s="14"/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x14ac:dyDescent="0.25"/>
    <row r="132" spans="1:13" x14ac:dyDescent="0.25"/>
    <row r="133" spans="1:13" x14ac:dyDescent="0.25"/>
    <row r="134" spans="1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1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2:13" s="14" customFormat="1" x14ac:dyDescent="0.25"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2:13" s="14" customFormat="1" x14ac:dyDescent="0.25"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2:13" s="14" customFormat="1" x14ac:dyDescent="0.25"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2:13" s="14" customFormat="1" x14ac:dyDescent="0.25"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2:13" s="14" customFormat="1" x14ac:dyDescent="0.25"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2:13" s="14" customFormat="1" x14ac:dyDescent="0.25"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2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workbookViewId="0">
      <selection activeCell="B8" sqref="B8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3" t="s">
        <v>51</v>
      </c>
      <c r="B2" s="33"/>
      <c r="C2" s="33"/>
      <c r="D2" s="33"/>
      <c r="E2" s="33"/>
      <c r="F2" s="33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4" t="s">
        <v>0</v>
      </c>
      <c r="B5" s="35" t="s">
        <v>1</v>
      </c>
      <c r="C5" s="38" t="s">
        <v>53</v>
      </c>
      <c r="D5" s="38" t="s">
        <v>52</v>
      </c>
      <c r="E5" s="38"/>
      <c r="F5" s="38"/>
    </row>
    <row r="6" spans="1:13" ht="36" customHeight="1" x14ac:dyDescent="0.25">
      <c r="A6" s="34"/>
      <c r="B6" s="36"/>
      <c r="C6" s="38"/>
      <c r="D6" s="38" t="s">
        <v>2</v>
      </c>
      <c r="E6" s="38" t="s">
        <v>3</v>
      </c>
      <c r="F6" s="38"/>
    </row>
    <row r="7" spans="1:13" ht="21" customHeight="1" x14ac:dyDescent="0.25">
      <c r="A7" s="34"/>
      <c r="B7" s="37"/>
      <c r="C7" s="38"/>
      <c r="D7" s="38"/>
      <c r="E7" s="29" t="s">
        <v>4</v>
      </c>
      <c r="F7" s="29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71.399999999999991</v>
      </c>
      <c r="E8" s="4">
        <f>D8/C8*100</f>
        <v>330.55555555555549</v>
      </c>
      <c r="F8" s="4">
        <f>D8-C8</f>
        <v>49.79999999999999</v>
      </c>
    </row>
    <row r="9" spans="1:13" ht="18" customHeight="1" x14ac:dyDescent="0.25">
      <c r="A9" s="3">
        <v>2</v>
      </c>
      <c r="B9" s="23" t="s">
        <v>31</v>
      </c>
      <c r="C9" s="29">
        <v>0</v>
      </c>
      <c r="D9" s="29">
        <v>3.3</v>
      </c>
      <c r="E9" s="29"/>
      <c r="F9" s="29">
        <f t="shared" ref="F9:F45" si="0">D9-C9</f>
        <v>3.3</v>
      </c>
    </row>
    <row r="10" spans="1:13" ht="49.5" customHeight="1" x14ac:dyDescent="0.25">
      <c r="A10" s="3">
        <v>3</v>
      </c>
      <c r="B10" s="23" t="s">
        <v>23</v>
      </c>
      <c r="C10" s="29">
        <v>21.6</v>
      </c>
      <c r="D10" s="29">
        <v>11.5</v>
      </c>
      <c r="E10" s="29">
        <f t="shared" ref="E10:E45" si="1">D10/C10*100</f>
        <v>53.240740740740733</v>
      </c>
      <c r="F10" s="29">
        <f t="shared" si="0"/>
        <v>-10.100000000000001</v>
      </c>
    </row>
    <row r="11" spans="1:13" ht="66" customHeight="1" x14ac:dyDescent="0.25">
      <c r="A11" s="3">
        <v>4</v>
      </c>
      <c r="B11" s="23" t="s">
        <v>30</v>
      </c>
      <c r="C11" s="29">
        <v>0</v>
      </c>
      <c r="D11" s="29">
        <v>52.3</v>
      </c>
      <c r="E11" s="29"/>
      <c r="F11" s="29">
        <f t="shared" si="0"/>
        <v>52.3</v>
      </c>
    </row>
    <row r="12" spans="1:13" ht="63.75" customHeight="1" x14ac:dyDescent="0.25">
      <c r="A12" s="3">
        <v>5</v>
      </c>
      <c r="B12" s="23" t="s">
        <v>24</v>
      </c>
      <c r="C12" s="29">
        <v>0</v>
      </c>
      <c r="D12" s="29">
        <v>4.3</v>
      </c>
      <c r="E12" s="29"/>
      <c r="F12" s="29">
        <f t="shared" si="0"/>
        <v>4.3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C14+C15+C17+C18+C19+C20+C21+C22+C23+C25+C16+C24</f>
        <v>40051.399999999994</v>
      </c>
      <c r="D13" s="4">
        <f>D14+D15+D17+D18+D19+D20+D21+D22+D23+D25+D16+D24</f>
        <v>21723.899999999998</v>
      </c>
      <c r="E13" s="4">
        <f t="shared" si="1"/>
        <v>54.240051533779102</v>
      </c>
      <c r="F13" s="4">
        <f t="shared" si="0"/>
        <v>-18327.499999999996</v>
      </c>
    </row>
    <row r="14" spans="1:13" ht="78.75" customHeight="1" x14ac:dyDescent="0.25">
      <c r="A14" s="3">
        <v>7</v>
      </c>
      <c r="B14" s="23" t="s">
        <v>8</v>
      </c>
      <c r="C14" s="29">
        <v>20769</v>
      </c>
      <c r="D14" s="29">
        <v>10874.8</v>
      </c>
      <c r="E14" s="29">
        <f t="shared" si="1"/>
        <v>52.3607299340363</v>
      </c>
      <c r="F14" s="29">
        <f t="shared" si="0"/>
        <v>-9894.2000000000007</v>
      </c>
    </row>
    <row r="15" spans="1:13" ht="33.75" customHeight="1" x14ac:dyDescent="0.25">
      <c r="A15" s="3">
        <v>8</v>
      </c>
      <c r="B15" s="23" t="s">
        <v>15</v>
      </c>
      <c r="C15" s="29">
        <v>5277.5</v>
      </c>
      <c r="D15" s="29">
        <v>2047.4</v>
      </c>
      <c r="E15" s="29">
        <f t="shared" si="1"/>
        <v>38.794883941260068</v>
      </c>
      <c r="F15" s="29">
        <f t="shared" si="0"/>
        <v>-3230.1</v>
      </c>
    </row>
    <row r="16" spans="1:13" ht="95.25" customHeight="1" x14ac:dyDescent="0.25">
      <c r="A16" s="3">
        <v>9</v>
      </c>
      <c r="B16" s="23" t="s">
        <v>47</v>
      </c>
      <c r="C16" s="29">
        <v>0</v>
      </c>
      <c r="D16" s="29">
        <v>12</v>
      </c>
      <c r="E16" s="29"/>
      <c r="F16" s="29">
        <f t="shared" si="0"/>
        <v>12</v>
      </c>
    </row>
    <row r="17" spans="1:6" ht="33.75" customHeight="1" x14ac:dyDescent="0.25">
      <c r="A17" s="3">
        <v>10</v>
      </c>
      <c r="B17" s="23" t="s">
        <v>15</v>
      </c>
      <c r="C17" s="29">
        <v>450.3</v>
      </c>
      <c r="D17" s="29">
        <v>0</v>
      </c>
      <c r="E17" s="29"/>
      <c r="F17" s="29">
        <f t="shared" si="0"/>
        <v>-450.3</v>
      </c>
    </row>
    <row r="18" spans="1:6" ht="96.75" customHeight="1" x14ac:dyDescent="0.25">
      <c r="A18" s="3">
        <v>11</v>
      </c>
      <c r="B18" s="23" t="s">
        <v>28</v>
      </c>
      <c r="C18" s="29">
        <v>6845.3</v>
      </c>
      <c r="D18" s="29">
        <v>3372.4</v>
      </c>
      <c r="E18" s="29">
        <f t="shared" si="1"/>
        <v>49.265919682117662</v>
      </c>
      <c r="F18" s="29">
        <f t="shared" si="0"/>
        <v>-3472.9</v>
      </c>
    </row>
    <row r="19" spans="1:6" ht="31.5" customHeight="1" x14ac:dyDescent="0.25">
      <c r="A19" s="3">
        <v>12</v>
      </c>
      <c r="B19" s="23" t="s">
        <v>11</v>
      </c>
      <c r="C19" s="29">
        <v>1017.1</v>
      </c>
      <c r="D19" s="29">
        <v>841.4</v>
      </c>
      <c r="E19" s="29">
        <f t="shared" si="1"/>
        <v>82.725395732966277</v>
      </c>
      <c r="F19" s="29">
        <f t="shared" si="0"/>
        <v>-175.70000000000005</v>
      </c>
    </row>
    <row r="20" spans="1:6" ht="81" customHeight="1" x14ac:dyDescent="0.25">
      <c r="A20" s="3">
        <v>13</v>
      </c>
      <c r="B20" s="23" t="s">
        <v>26</v>
      </c>
      <c r="C20" s="29">
        <v>2031.2</v>
      </c>
      <c r="D20" s="29">
        <v>3469.3</v>
      </c>
      <c r="E20" s="29">
        <f t="shared" si="1"/>
        <v>170.80051201260341</v>
      </c>
      <c r="F20" s="29">
        <f t="shared" si="0"/>
        <v>1438.1000000000001</v>
      </c>
    </row>
    <row r="21" spans="1:6" ht="48.75" customHeight="1" x14ac:dyDescent="0.25">
      <c r="A21" s="3">
        <v>14</v>
      </c>
      <c r="B21" s="23" t="s">
        <v>35</v>
      </c>
      <c r="C21" s="29">
        <v>0</v>
      </c>
      <c r="D21" s="29">
        <v>261.5</v>
      </c>
      <c r="E21" s="29"/>
      <c r="F21" s="29">
        <f t="shared" si="0"/>
        <v>261.5</v>
      </c>
    </row>
    <row r="22" spans="1:6" ht="50.25" customHeight="1" x14ac:dyDescent="0.25">
      <c r="A22" s="3">
        <v>15</v>
      </c>
      <c r="B22" s="23" t="s">
        <v>29</v>
      </c>
      <c r="C22" s="29">
        <v>3661</v>
      </c>
      <c r="D22" s="29">
        <v>663.3</v>
      </c>
      <c r="E22" s="29">
        <f t="shared" si="1"/>
        <v>18.118000546298823</v>
      </c>
      <c r="F22" s="29">
        <f t="shared" si="0"/>
        <v>-2997.7</v>
      </c>
    </row>
    <row r="23" spans="1:6" ht="63.75" customHeight="1" x14ac:dyDescent="0.25">
      <c r="A23" s="3">
        <v>16</v>
      </c>
      <c r="B23" s="23" t="s">
        <v>36</v>
      </c>
      <c r="C23" s="29">
        <v>0</v>
      </c>
      <c r="D23" s="29">
        <v>189.8</v>
      </c>
      <c r="E23" s="29"/>
      <c r="F23" s="29">
        <f t="shared" si="0"/>
        <v>189.8</v>
      </c>
    </row>
    <row r="24" spans="1:6" ht="48" customHeight="1" x14ac:dyDescent="0.25">
      <c r="A24" s="3">
        <v>17</v>
      </c>
      <c r="B24" s="23" t="s">
        <v>48</v>
      </c>
      <c r="C24" s="29">
        <v>0</v>
      </c>
      <c r="D24" s="29">
        <v>0.1</v>
      </c>
      <c r="E24" s="29"/>
      <c r="F24" s="29">
        <f t="shared" si="0"/>
        <v>0.1</v>
      </c>
    </row>
    <row r="25" spans="1:6" ht="15.75" customHeight="1" x14ac:dyDescent="0.25">
      <c r="A25" s="3">
        <v>18</v>
      </c>
      <c r="B25" s="23" t="s">
        <v>22</v>
      </c>
      <c r="C25" s="29">
        <v>0</v>
      </c>
      <c r="D25" s="29">
        <v>-8.1</v>
      </c>
      <c r="E25" s="29"/>
      <c r="F25" s="29">
        <f t="shared" si="0"/>
        <v>-8.1</v>
      </c>
    </row>
    <row r="26" spans="1:6" s="9" customFormat="1" ht="18" customHeight="1" x14ac:dyDescent="0.2">
      <c r="A26" s="7">
        <v>19</v>
      </c>
      <c r="B26" s="17" t="s">
        <v>17</v>
      </c>
      <c r="C26" s="8">
        <f>C30+C29+C27+C28</f>
        <v>2778768.5</v>
      </c>
      <c r="D26" s="8">
        <f>D30+D29+D27+D28</f>
        <v>939077.1</v>
      </c>
      <c r="E26" s="4">
        <f t="shared" si="1"/>
        <v>33.794722374317978</v>
      </c>
      <c r="F26" s="4">
        <f t="shared" si="0"/>
        <v>-1839691.4</v>
      </c>
    </row>
    <row r="27" spans="1:6" ht="16.5" customHeight="1" x14ac:dyDescent="0.25">
      <c r="A27" s="3">
        <v>20</v>
      </c>
      <c r="B27" s="23" t="s">
        <v>31</v>
      </c>
      <c r="C27" s="30">
        <v>0</v>
      </c>
      <c r="D27" s="30">
        <v>2.9</v>
      </c>
      <c r="E27" s="29"/>
      <c r="F27" s="29">
        <f t="shared" si="0"/>
        <v>2.9</v>
      </c>
    </row>
    <row r="28" spans="1:6" ht="81" customHeight="1" x14ac:dyDescent="0.25">
      <c r="A28" s="3">
        <v>21</v>
      </c>
      <c r="B28" s="23" t="s">
        <v>49</v>
      </c>
      <c r="C28" s="30">
        <v>0</v>
      </c>
      <c r="D28" s="30">
        <v>20.6</v>
      </c>
      <c r="E28" s="29"/>
      <c r="F28" s="29">
        <f t="shared" si="0"/>
        <v>20.6</v>
      </c>
    </row>
    <row r="29" spans="1:6" ht="31.5" x14ac:dyDescent="0.25">
      <c r="A29" s="3">
        <v>22</v>
      </c>
      <c r="B29" s="13" t="s">
        <v>9</v>
      </c>
      <c r="C29" s="11">
        <v>2781834.1</v>
      </c>
      <c r="D29" s="29">
        <v>942119.2</v>
      </c>
      <c r="E29" s="29">
        <f t="shared" si="1"/>
        <v>33.866836271796366</v>
      </c>
      <c r="F29" s="29">
        <f t="shared" si="0"/>
        <v>-1839714.9000000001</v>
      </c>
    </row>
    <row r="30" spans="1:6" ht="47.25" x14ac:dyDescent="0.25">
      <c r="A30" s="3">
        <v>23</v>
      </c>
      <c r="B30" s="18" t="s">
        <v>10</v>
      </c>
      <c r="C30" s="29">
        <v>-3065.6</v>
      </c>
      <c r="D30" s="29">
        <v>-3065.6</v>
      </c>
      <c r="E30" s="29">
        <f t="shared" si="1"/>
        <v>100</v>
      </c>
      <c r="F30" s="29">
        <f t="shared" si="0"/>
        <v>0</v>
      </c>
    </row>
    <row r="31" spans="1:6" s="9" customFormat="1" ht="46.5" customHeight="1" x14ac:dyDescent="0.2">
      <c r="A31" s="7">
        <v>24</v>
      </c>
      <c r="B31" s="17" t="s">
        <v>14</v>
      </c>
      <c r="C31" s="4">
        <f>C32</f>
        <v>2687</v>
      </c>
      <c r="D31" s="4">
        <f>D32</f>
        <v>895.7</v>
      </c>
      <c r="E31" s="4">
        <f t="shared" si="1"/>
        <v>33.334573874209156</v>
      </c>
      <c r="F31" s="4">
        <f t="shared" si="0"/>
        <v>-1791.3</v>
      </c>
    </row>
    <row r="32" spans="1:6" ht="32.25" customHeight="1" x14ac:dyDescent="0.25">
      <c r="A32" s="3">
        <v>25</v>
      </c>
      <c r="B32" s="13" t="s">
        <v>21</v>
      </c>
      <c r="C32" s="29">
        <v>2687</v>
      </c>
      <c r="D32" s="29">
        <v>895.7</v>
      </c>
      <c r="E32" s="29">
        <f t="shared" si="1"/>
        <v>33.334573874209156</v>
      </c>
      <c r="F32" s="29">
        <f t="shared" si="0"/>
        <v>-1791.3</v>
      </c>
    </row>
    <row r="33" spans="1:6" s="9" customFormat="1" ht="18.75" customHeight="1" x14ac:dyDescent="0.2">
      <c r="A33" s="7">
        <v>26</v>
      </c>
      <c r="B33" s="17" t="s">
        <v>18</v>
      </c>
      <c r="C33" s="4">
        <f>C34+C35</f>
        <v>1525.8</v>
      </c>
      <c r="D33" s="4">
        <f>D34+D35</f>
        <v>1037.8</v>
      </c>
      <c r="E33" s="4">
        <f t="shared" si="1"/>
        <v>68.016778083628253</v>
      </c>
      <c r="F33" s="4">
        <f t="shared" si="0"/>
        <v>-488</v>
      </c>
    </row>
    <row r="34" spans="1:6" ht="31.5" x14ac:dyDescent="0.25">
      <c r="A34" s="3">
        <v>27</v>
      </c>
      <c r="B34" s="13" t="s">
        <v>11</v>
      </c>
      <c r="C34" s="29">
        <v>217.3</v>
      </c>
      <c r="D34" s="29">
        <v>134.1</v>
      </c>
      <c r="E34" s="29">
        <f t="shared" si="1"/>
        <v>61.711919005982509</v>
      </c>
      <c r="F34" s="29">
        <f t="shared" si="0"/>
        <v>-83.200000000000017</v>
      </c>
    </row>
    <row r="35" spans="1:6" ht="19.5" customHeight="1" x14ac:dyDescent="0.25">
      <c r="A35" s="3">
        <v>28</v>
      </c>
      <c r="B35" s="13" t="s">
        <v>12</v>
      </c>
      <c r="C35" s="29">
        <v>1308.5</v>
      </c>
      <c r="D35" s="29">
        <v>903.7</v>
      </c>
      <c r="E35" s="29">
        <f t="shared" si="1"/>
        <v>69.063813526939242</v>
      </c>
      <c r="F35" s="29">
        <f t="shared" si="0"/>
        <v>-404.79999999999995</v>
      </c>
    </row>
    <row r="36" spans="1:6" s="9" customFormat="1" ht="31.5" x14ac:dyDescent="0.2">
      <c r="A36" s="7">
        <v>29</v>
      </c>
      <c r="B36" s="17" t="s">
        <v>19</v>
      </c>
      <c r="C36" s="4">
        <f>C37+C39+C42+C38+C41</f>
        <v>13942.2</v>
      </c>
      <c r="D36" s="4">
        <f>D37+D39+D42+D38+D41+D40</f>
        <v>5450.9000000000005</v>
      </c>
      <c r="E36" s="4">
        <f t="shared" si="1"/>
        <v>39.09641233090904</v>
      </c>
      <c r="F36" s="4">
        <f t="shared" si="0"/>
        <v>-8491.2999999999993</v>
      </c>
    </row>
    <row r="37" spans="1:6" ht="79.5" customHeight="1" x14ac:dyDescent="0.25">
      <c r="A37" s="3">
        <v>30</v>
      </c>
      <c r="B37" s="23" t="s">
        <v>20</v>
      </c>
      <c r="C37" s="29">
        <v>12670.4</v>
      </c>
      <c r="D37" s="29">
        <v>4498.5</v>
      </c>
      <c r="E37" s="29">
        <f t="shared" si="1"/>
        <v>35.504009344614218</v>
      </c>
      <c r="F37" s="29">
        <f t="shared" si="0"/>
        <v>-8171.9</v>
      </c>
    </row>
    <row r="38" spans="1:6" ht="48.75" customHeight="1" x14ac:dyDescent="0.25">
      <c r="A38" s="3">
        <v>31</v>
      </c>
      <c r="B38" s="23" t="s">
        <v>37</v>
      </c>
      <c r="C38" s="29">
        <v>141.6</v>
      </c>
      <c r="D38" s="29">
        <v>141.6</v>
      </c>
      <c r="E38" s="29">
        <f t="shared" si="1"/>
        <v>100</v>
      </c>
      <c r="F38" s="29">
        <f t="shared" si="0"/>
        <v>0</v>
      </c>
    </row>
    <row r="39" spans="1:6" ht="64.5" customHeight="1" x14ac:dyDescent="0.25">
      <c r="A39" s="3">
        <v>32</v>
      </c>
      <c r="B39" s="13" t="s">
        <v>25</v>
      </c>
      <c r="C39" s="29">
        <v>230.2</v>
      </c>
      <c r="D39" s="29">
        <v>95.3</v>
      </c>
      <c r="E39" s="29">
        <f t="shared" si="1"/>
        <v>41.398783666377064</v>
      </c>
      <c r="F39" s="29">
        <f t="shared" si="0"/>
        <v>-134.89999999999998</v>
      </c>
    </row>
    <row r="40" spans="1:6" ht="18.75" customHeight="1" x14ac:dyDescent="0.25">
      <c r="A40" s="3">
        <v>33</v>
      </c>
      <c r="B40" s="13" t="s">
        <v>22</v>
      </c>
      <c r="C40" s="29">
        <v>0</v>
      </c>
      <c r="D40" s="29">
        <v>0.8</v>
      </c>
      <c r="E40" s="29"/>
      <c r="F40" s="29">
        <f t="shared" si="0"/>
        <v>0.8</v>
      </c>
    </row>
    <row r="41" spans="1:6" ht="18" customHeight="1" x14ac:dyDescent="0.25">
      <c r="A41" s="3">
        <v>34</v>
      </c>
      <c r="B41" s="13" t="s">
        <v>50</v>
      </c>
      <c r="C41" s="29">
        <v>0</v>
      </c>
      <c r="D41" s="29">
        <v>714.7</v>
      </c>
      <c r="E41" s="29"/>
      <c r="F41" s="29">
        <f t="shared" si="0"/>
        <v>714.7</v>
      </c>
    </row>
    <row r="42" spans="1:6" ht="17.25" customHeight="1" x14ac:dyDescent="0.25">
      <c r="A42" s="3">
        <v>35</v>
      </c>
      <c r="B42" s="13" t="s">
        <v>12</v>
      </c>
      <c r="C42" s="29">
        <v>900</v>
      </c>
      <c r="D42" s="29">
        <v>0</v>
      </c>
      <c r="E42" s="29"/>
      <c r="F42" s="29">
        <f t="shared" si="0"/>
        <v>-900</v>
      </c>
    </row>
    <row r="43" spans="1:6" s="9" customFormat="1" ht="18" customHeight="1" x14ac:dyDescent="0.2">
      <c r="A43" s="7">
        <v>36</v>
      </c>
      <c r="B43" s="17" t="s">
        <v>27</v>
      </c>
      <c r="C43" s="5">
        <f>C44+C45</f>
        <v>737.6</v>
      </c>
      <c r="D43" s="5">
        <f>D44+D45</f>
        <v>758.8</v>
      </c>
      <c r="E43" s="4">
        <f t="shared" si="1"/>
        <v>102.87418655097613</v>
      </c>
      <c r="F43" s="4">
        <f t="shared" si="0"/>
        <v>21.199999999999932</v>
      </c>
    </row>
    <row r="44" spans="1:6" ht="32.25" customHeight="1" x14ac:dyDescent="0.25">
      <c r="A44" s="3">
        <v>37</v>
      </c>
      <c r="B44" s="23" t="s">
        <v>13</v>
      </c>
      <c r="C44" s="6">
        <v>20</v>
      </c>
      <c r="D44" s="6">
        <v>15</v>
      </c>
      <c r="E44" s="29">
        <f t="shared" si="1"/>
        <v>75</v>
      </c>
      <c r="F44" s="29">
        <f t="shared" si="0"/>
        <v>-5</v>
      </c>
    </row>
    <row r="45" spans="1:6" ht="95.25" customHeight="1" x14ac:dyDescent="0.25">
      <c r="A45" s="3">
        <v>38</v>
      </c>
      <c r="B45" s="23" t="s">
        <v>28</v>
      </c>
      <c r="C45" s="6">
        <v>717.6</v>
      </c>
      <c r="D45" s="6">
        <v>743.8</v>
      </c>
      <c r="E45" s="29">
        <f t="shared" si="1"/>
        <v>103.65105908584169</v>
      </c>
      <c r="F45" s="29">
        <f t="shared" si="0"/>
        <v>26.199999999999932</v>
      </c>
    </row>
    <row r="46" spans="1:6" x14ac:dyDescent="0.25">
      <c r="A46" s="20"/>
    </row>
    <row r="47" spans="1:6" x14ac:dyDescent="0.25">
      <c r="A47" s="20"/>
    </row>
    <row r="48" spans="1:6" hidden="1" x14ac:dyDescent="0.25">
      <c r="A48" s="20"/>
    </row>
    <row r="49" spans="1:13" hidden="1" x14ac:dyDescent="0.25">
      <c r="A49" s="20"/>
    </row>
    <row r="50" spans="1:13" hidden="1" x14ac:dyDescent="0.25">
      <c r="A50" s="20"/>
    </row>
    <row r="51" spans="1:13" hidden="1" x14ac:dyDescent="0.25">
      <c r="A51" s="20"/>
    </row>
    <row r="52" spans="1:13" hidden="1" x14ac:dyDescent="0.25">
      <c r="A52" s="20"/>
    </row>
    <row r="53" spans="1:13" hidden="1" x14ac:dyDescent="0.25">
      <c r="A53" s="20"/>
    </row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31" customFormat="1" hidden="1" x14ac:dyDescent="0.25">
      <c r="A69" s="20"/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1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1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1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1:13" s="20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1:13" hidden="1" x14ac:dyDescent="0.25">
      <c r="A85" s="20"/>
    </row>
    <row r="86" spans="1:13" hidden="1" x14ac:dyDescent="0.25">
      <c r="A86" s="20"/>
    </row>
    <row r="87" spans="1:13" hidden="1" x14ac:dyDescent="0.25">
      <c r="A87" s="20"/>
    </row>
    <row r="88" spans="1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1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1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1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1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1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1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1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1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1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1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1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1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1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1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1:13" s="20" customFormat="1" hidden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1:13" hidden="1" x14ac:dyDescent="0.25">
      <c r="A104" s="20"/>
    </row>
    <row r="105" spans="1:13" hidden="1" x14ac:dyDescent="0.25">
      <c r="A105" s="20"/>
    </row>
    <row r="106" spans="1:13" x14ac:dyDescent="0.25">
      <c r="A106" s="20"/>
    </row>
    <row r="107" spans="1:13" x14ac:dyDescent="0.25">
      <c r="A107" s="20"/>
    </row>
    <row r="108" spans="1:13" x14ac:dyDescent="0.25">
      <c r="A108" s="20"/>
    </row>
    <row r="109" spans="1:13" x14ac:dyDescent="0.25">
      <c r="A109" s="20"/>
    </row>
    <row r="110" spans="1:13" s="20" customFormat="1" x14ac:dyDescent="0.25">
      <c r="B110" s="21"/>
      <c r="C110" s="15"/>
      <c r="D110" s="15"/>
      <c r="E110" s="15"/>
      <c r="F110" s="15"/>
      <c r="G110" s="1"/>
      <c r="H110" s="1"/>
      <c r="I110" s="1"/>
      <c r="J110" s="1"/>
      <c r="K110" s="1"/>
      <c r="L110" s="1"/>
      <c r="M110" s="1"/>
    </row>
    <row r="111" spans="1:13" x14ac:dyDescent="0.25">
      <c r="A111" s="20"/>
    </row>
    <row r="112" spans="1:13" x14ac:dyDescent="0.25">
      <c r="A112" s="20"/>
    </row>
    <row r="113" spans="1:13" x14ac:dyDescent="0.25">
      <c r="A113" s="20"/>
    </row>
    <row r="114" spans="1:13" x14ac:dyDescent="0.25">
      <c r="A114" s="20"/>
    </row>
    <row r="115" spans="1:13" x14ac:dyDescent="0.25">
      <c r="A115" s="20"/>
    </row>
    <row r="116" spans="1:13" x14ac:dyDescent="0.25">
      <c r="A116" s="20"/>
    </row>
    <row r="117" spans="1:13" x14ac:dyDescent="0.25">
      <c r="A117" s="20"/>
    </row>
    <row r="118" spans="1:13" x14ac:dyDescent="0.25">
      <c r="A118" s="20"/>
    </row>
    <row r="119" spans="1:13" x14ac:dyDescent="0.25">
      <c r="A119" s="20"/>
    </row>
    <row r="120" spans="1:13" x14ac:dyDescent="0.25">
      <c r="A120" s="20"/>
    </row>
    <row r="121" spans="1:13" s="20" customFormat="1" x14ac:dyDescent="0.25"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s="20" customFormat="1" x14ac:dyDescent="0.25"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1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1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1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1:13" s="20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1:13" x14ac:dyDescent="0.25">
      <c r="A129" s="20"/>
    </row>
    <row r="130" spans="1:13" s="20" customFormat="1" x14ac:dyDescent="0.25">
      <c r="A130" s="14"/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s="20" customFormat="1" x14ac:dyDescent="0.25">
      <c r="A131" s="14"/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1:13" x14ac:dyDescent="0.25"/>
    <row r="133" spans="1:13" x14ac:dyDescent="0.25"/>
    <row r="134" spans="1:13" x14ac:dyDescent="0.25"/>
    <row r="135" spans="1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2:13" s="14" customFormat="1" x14ac:dyDescent="0.25"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2:13" s="14" customFormat="1" x14ac:dyDescent="0.25"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2:13" s="14" customFormat="1" x14ac:dyDescent="0.25"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2:13" s="14" customFormat="1" x14ac:dyDescent="0.25"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2:13" s="14" customFormat="1" x14ac:dyDescent="0.25"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2:13" s="14" customFormat="1" x14ac:dyDescent="0.25"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2:13" s="14" customFormat="1" x14ac:dyDescent="0.25">
      <c r="B151" s="21"/>
      <c r="C151" s="15"/>
      <c r="D151" s="15"/>
      <c r="E151" s="15"/>
      <c r="F151" s="15"/>
      <c r="G151" s="1"/>
      <c r="H151" s="1"/>
      <c r="I151" s="1"/>
      <c r="J151" s="1"/>
      <c r="K151" s="1"/>
      <c r="L151" s="1"/>
      <c r="M151" s="1"/>
    </row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workbookViewId="0">
      <selection activeCell="C5" sqref="C5:C7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3" t="s">
        <v>44</v>
      </c>
      <c r="B2" s="33"/>
      <c r="C2" s="33"/>
      <c r="D2" s="33"/>
      <c r="E2" s="33"/>
      <c r="F2" s="33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4" t="s">
        <v>0</v>
      </c>
      <c r="B5" s="35" t="s">
        <v>1</v>
      </c>
      <c r="C5" s="38" t="s">
        <v>46</v>
      </c>
      <c r="D5" s="38" t="s">
        <v>45</v>
      </c>
      <c r="E5" s="38"/>
      <c r="F5" s="38"/>
    </row>
    <row r="6" spans="1:13" ht="36" customHeight="1" x14ac:dyDescent="0.25">
      <c r="A6" s="34"/>
      <c r="B6" s="36"/>
      <c r="C6" s="38"/>
      <c r="D6" s="38" t="s">
        <v>2</v>
      </c>
      <c r="E6" s="38" t="s">
        <v>3</v>
      </c>
      <c r="F6" s="38"/>
    </row>
    <row r="7" spans="1:13" ht="21" customHeight="1" x14ac:dyDescent="0.25">
      <c r="A7" s="34"/>
      <c r="B7" s="37"/>
      <c r="C7" s="38"/>
      <c r="D7" s="38"/>
      <c r="E7" s="28" t="s">
        <v>4</v>
      </c>
      <c r="F7" s="28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26</v>
      </c>
      <c r="E8" s="4">
        <f>D8/C8*100</f>
        <v>120.37037037037037</v>
      </c>
      <c r="F8" s="4">
        <f>D8-C8</f>
        <v>4.3999999999999986</v>
      </c>
    </row>
    <row r="9" spans="1:13" ht="18" customHeight="1" x14ac:dyDescent="0.25">
      <c r="A9" s="3">
        <v>2</v>
      </c>
      <c r="B9" s="23" t="s">
        <v>31</v>
      </c>
      <c r="C9" s="28">
        <v>0</v>
      </c>
      <c r="D9" s="28">
        <v>3.3</v>
      </c>
      <c r="E9" s="28"/>
      <c r="F9" s="28">
        <f t="shared" ref="F9:F44" si="0">D9-C9</f>
        <v>3.3</v>
      </c>
    </row>
    <row r="10" spans="1:13" ht="49.5" customHeight="1" x14ac:dyDescent="0.25">
      <c r="A10" s="3">
        <v>3</v>
      </c>
      <c r="B10" s="23" t="s">
        <v>23</v>
      </c>
      <c r="C10" s="28">
        <v>21.6</v>
      </c>
      <c r="D10" s="28">
        <v>11.5</v>
      </c>
      <c r="E10" s="28">
        <f t="shared" ref="E10:E44" si="1">D10/C10*100</f>
        <v>53.240740740740733</v>
      </c>
      <c r="F10" s="28">
        <f t="shared" si="0"/>
        <v>-10.100000000000001</v>
      </c>
    </row>
    <row r="11" spans="1:13" ht="66" customHeight="1" x14ac:dyDescent="0.25">
      <c r="A11" s="3">
        <v>4</v>
      </c>
      <c r="B11" s="23" t="s">
        <v>30</v>
      </c>
      <c r="C11" s="28">
        <v>0</v>
      </c>
      <c r="D11" s="28">
        <v>8</v>
      </c>
      <c r="E11" s="28"/>
      <c r="F11" s="28">
        <f t="shared" si="0"/>
        <v>8</v>
      </c>
    </row>
    <row r="12" spans="1:13" ht="63.75" customHeight="1" x14ac:dyDescent="0.25">
      <c r="A12" s="3">
        <v>5</v>
      </c>
      <c r="B12" s="23" t="s">
        <v>24</v>
      </c>
      <c r="C12" s="28">
        <v>0</v>
      </c>
      <c r="D12" s="28">
        <v>3.2</v>
      </c>
      <c r="E12" s="28"/>
      <c r="F12" s="28">
        <f t="shared" si="0"/>
        <v>3.2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C14+C15+C17+C18+C19+C20+C21+C22+C23+C25+C16+C24</f>
        <v>40051.399999999994</v>
      </c>
      <c r="D13" s="4">
        <f>D14+D15+D17+D18+D19+D20+D21+D22+D23+D25+D16+D24</f>
        <v>17585.499999999996</v>
      </c>
      <c r="E13" s="4">
        <f t="shared" si="1"/>
        <v>43.907329082129458</v>
      </c>
      <c r="F13" s="4">
        <f t="shared" si="0"/>
        <v>-22465.899999999998</v>
      </c>
    </row>
    <row r="14" spans="1:13" ht="78.75" customHeight="1" x14ac:dyDescent="0.25">
      <c r="A14" s="3">
        <v>7</v>
      </c>
      <c r="B14" s="23" t="s">
        <v>8</v>
      </c>
      <c r="C14" s="28">
        <v>20769</v>
      </c>
      <c r="D14" s="28">
        <v>9373.5</v>
      </c>
      <c r="E14" s="28">
        <f t="shared" si="1"/>
        <v>45.132168135201503</v>
      </c>
      <c r="F14" s="28">
        <f t="shared" si="0"/>
        <v>-11395.5</v>
      </c>
    </row>
    <row r="15" spans="1:13" ht="33.75" customHeight="1" x14ac:dyDescent="0.25">
      <c r="A15" s="3">
        <v>8</v>
      </c>
      <c r="B15" s="23" t="s">
        <v>15</v>
      </c>
      <c r="C15" s="28">
        <v>5277.5</v>
      </c>
      <c r="D15" s="28">
        <v>1679.5</v>
      </c>
      <c r="E15" s="28">
        <f t="shared" si="1"/>
        <v>31.823780198957841</v>
      </c>
      <c r="F15" s="28">
        <f t="shared" si="0"/>
        <v>-3598</v>
      </c>
    </row>
    <row r="16" spans="1:13" ht="95.25" customHeight="1" x14ac:dyDescent="0.25">
      <c r="A16" s="3">
        <v>9</v>
      </c>
      <c r="B16" s="23" t="s">
        <v>47</v>
      </c>
      <c r="C16" s="28">
        <v>0</v>
      </c>
      <c r="D16" s="28">
        <v>4.5</v>
      </c>
      <c r="E16" s="28"/>
      <c r="F16" s="28">
        <f t="shared" si="0"/>
        <v>4.5</v>
      </c>
    </row>
    <row r="17" spans="1:6" ht="33.75" customHeight="1" x14ac:dyDescent="0.25">
      <c r="A17" s="3">
        <v>10</v>
      </c>
      <c r="B17" s="23" t="s">
        <v>15</v>
      </c>
      <c r="C17" s="28">
        <v>450.3</v>
      </c>
      <c r="D17" s="28">
        <v>0</v>
      </c>
      <c r="E17" s="28"/>
      <c r="F17" s="28">
        <f t="shared" si="0"/>
        <v>-450.3</v>
      </c>
    </row>
    <row r="18" spans="1:6" ht="96.75" customHeight="1" x14ac:dyDescent="0.25">
      <c r="A18" s="3">
        <v>11</v>
      </c>
      <c r="B18" s="23" t="s">
        <v>28</v>
      </c>
      <c r="C18" s="28">
        <v>6845.3</v>
      </c>
      <c r="D18" s="28">
        <v>2803</v>
      </c>
      <c r="E18" s="28">
        <f t="shared" si="1"/>
        <v>40.947803602471765</v>
      </c>
      <c r="F18" s="28">
        <f t="shared" si="0"/>
        <v>-4042.3</v>
      </c>
    </row>
    <row r="19" spans="1:6" ht="31.5" customHeight="1" x14ac:dyDescent="0.25">
      <c r="A19" s="3">
        <v>12</v>
      </c>
      <c r="B19" s="23" t="s">
        <v>11</v>
      </c>
      <c r="C19" s="28">
        <v>1017.1</v>
      </c>
      <c r="D19" s="28">
        <v>714</v>
      </c>
      <c r="E19" s="28">
        <f t="shared" si="1"/>
        <v>70.199587061252572</v>
      </c>
      <c r="F19" s="28">
        <f t="shared" si="0"/>
        <v>-303.10000000000002</v>
      </c>
    </row>
    <row r="20" spans="1:6" ht="81" customHeight="1" x14ac:dyDescent="0.25">
      <c r="A20" s="3">
        <v>13</v>
      </c>
      <c r="B20" s="23" t="s">
        <v>26</v>
      </c>
      <c r="C20" s="28">
        <v>2031.2</v>
      </c>
      <c r="D20" s="28">
        <v>1974.1</v>
      </c>
      <c r="E20" s="28">
        <f t="shared" si="1"/>
        <v>97.188853879480106</v>
      </c>
      <c r="F20" s="28">
        <f t="shared" si="0"/>
        <v>-57.100000000000136</v>
      </c>
    </row>
    <row r="21" spans="1:6" ht="48.75" customHeight="1" x14ac:dyDescent="0.25">
      <c r="A21" s="3">
        <v>14</v>
      </c>
      <c r="B21" s="23" t="s">
        <v>35</v>
      </c>
      <c r="C21" s="28">
        <v>0</v>
      </c>
      <c r="D21" s="28">
        <v>261.60000000000002</v>
      </c>
      <c r="E21" s="28"/>
      <c r="F21" s="28">
        <f t="shared" si="0"/>
        <v>261.60000000000002</v>
      </c>
    </row>
    <row r="22" spans="1:6" ht="50.25" customHeight="1" x14ac:dyDescent="0.25">
      <c r="A22" s="3">
        <v>15</v>
      </c>
      <c r="B22" s="23" t="s">
        <v>29</v>
      </c>
      <c r="C22" s="28">
        <v>3661</v>
      </c>
      <c r="D22" s="28">
        <v>641.70000000000005</v>
      </c>
      <c r="E22" s="28">
        <f t="shared" si="1"/>
        <v>17.527997814804699</v>
      </c>
      <c r="F22" s="28">
        <f t="shared" si="0"/>
        <v>-3019.3</v>
      </c>
    </row>
    <row r="23" spans="1:6" ht="63.75" customHeight="1" x14ac:dyDescent="0.25">
      <c r="A23" s="3">
        <v>16</v>
      </c>
      <c r="B23" s="23" t="s">
        <v>36</v>
      </c>
      <c r="C23" s="28">
        <v>0</v>
      </c>
      <c r="D23" s="28">
        <v>141.6</v>
      </c>
      <c r="E23" s="28"/>
      <c r="F23" s="28">
        <f t="shared" si="0"/>
        <v>141.6</v>
      </c>
    </row>
    <row r="24" spans="1:6" ht="48" customHeight="1" x14ac:dyDescent="0.25">
      <c r="A24" s="3">
        <v>17</v>
      </c>
      <c r="B24" s="23" t="s">
        <v>48</v>
      </c>
      <c r="C24" s="28">
        <v>0</v>
      </c>
      <c r="D24" s="28">
        <v>0.1</v>
      </c>
      <c r="E24" s="28"/>
      <c r="F24" s="28">
        <f t="shared" si="0"/>
        <v>0.1</v>
      </c>
    </row>
    <row r="25" spans="1:6" ht="15.75" customHeight="1" x14ac:dyDescent="0.25">
      <c r="A25" s="3">
        <v>18</v>
      </c>
      <c r="B25" s="23" t="s">
        <v>22</v>
      </c>
      <c r="C25" s="28">
        <v>0</v>
      </c>
      <c r="D25" s="28">
        <v>-8.1</v>
      </c>
      <c r="E25" s="28"/>
      <c r="F25" s="28">
        <f t="shared" si="0"/>
        <v>-8.1</v>
      </c>
    </row>
    <row r="26" spans="1:6" s="9" customFormat="1" ht="18" customHeight="1" x14ac:dyDescent="0.2">
      <c r="A26" s="7">
        <v>19</v>
      </c>
      <c r="B26" s="17" t="s">
        <v>17</v>
      </c>
      <c r="C26" s="8">
        <f>C30+C29+C27+C28</f>
        <v>2693078.6</v>
      </c>
      <c r="D26" s="8">
        <f>D30+D29+D27+D28</f>
        <v>780991.70000000007</v>
      </c>
      <c r="E26" s="4">
        <f t="shared" si="1"/>
        <v>28.999959377346062</v>
      </c>
      <c r="F26" s="4">
        <f t="shared" si="0"/>
        <v>-1912086.9</v>
      </c>
    </row>
    <row r="27" spans="1:6" ht="16.5" customHeight="1" x14ac:dyDescent="0.25">
      <c r="A27" s="3">
        <v>20</v>
      </c>
      <c r="B27" s="23" t="s">
        <v>31</v>
      </c>
      <c r="C27" s="30">
        <v>0</v>
      </c>
      <c r="D27" s="30">
        <v>2.9</v>
      </c>
      <c r="E27" s="28"/>
      <c r="F27" s="28">
        <f t="shared" si="0"/>
        <v>2.9</v>
      </c>
    </row>
    <row r="28" spans="1:6" ht="81" customHeight="1" x14ac:dyDescent="0.25">
      <c r="A28" s="3">
        <v>21</v>
      </c>
      <c r="B28" s="23" t="s">
        <v>49</v>
      </c>
      <c r="C28" s="30">
        <v>0</v>
      </c>
      <c r="D28" s="30">
        <v>20.6</v>
      </c>
      <c r="E28" s="28"/>
      <c r="F28" s="28">
        <f t="shared" si="0"/>
        <v>20.6</v>
      </c>
    </row>
    <row r="29" spans="1:6" ht="31.5" x14ac:dyDescent="0.25">
      <c r="A29" s="3">
        <v>22</v>
      </c>
      <c r="B29" s="13" t="s">
        <v>9</v>
      </c>
      <c r="C29" s="11">
        <v>2696144.2</v>
      </c>
      <c r="D29" s="28">
        <v>784033.8</v>
      </c>
      <c r="E29" s="28">
        <f t="shared" si="1"/>
        <v>29.079817021656336</v>
      </c>
      <c r="F29" s="28">
        <f t="shared" si="0"/>
        <v>-1912110.4000000001</v>
      </c>
    </row>
    <row r="30" spans="1:6" ht="47.25" x14ac:dyDescent="0.25">
      <c r="A30" s="3">
        <v>23</v>
      </c>
      <c r="B30" s="18" t="s">
        <v>10</v>
      </c>
      <c r="C30" s="28">
        <v>-3065.6</v>
      </c>
      <c r="D30" s="28">
        <v>-3065.6</v>
      </c>
      <c r="E30" s="28">
        <f t="shared" si="1"/>
        <v>100</v>
      </c>
      <c r="F30" s="28">
        <f t="shared" si="0"/>
        <v>0</v>
      </c>
    </row>
    <row r="31" spans="1:6" s="9" customFormat="1" ht="46.5" customHeight="1" x14ac:dyDescent="0.2">
      <c r="A31" s="7">
        <v>24</v>
      </c>
      <c r="B31" s="17" t="s">
        <v>14</v>
      </c>
      <c r="C31" s="4">
        <f>C32</f>
        <v>2687</v>
      </c>
      <c r="D31" s="4">
        <f>D32</f>
        <v>671.8</v>
      </c>
      <c r="E31" s="4">
        <f t="shared" si="1"/>
        <v>25.00186081131373</v>
      </c>
      <c r="F31" s="4">
        <f t="shared" si="0"/>
        <v>-2015.2</v>
      </c>
    </row>
    <row r="32" spans="1:6" ht="32.25" customHeight="1" x14ac:dyDescent="0.25">
      <c r="A32" s="3">
        <v>25</v>
      </c>
      <c r="B32" s="13" t="s">
        <v>21</v>
      </c>
      <c r="C32" s="28">
        <v>2687</v>
      </c>
      <c r="D32" s="28">
        <v>671.8</v>
      </c>
      <c r="E32" s="28">
        <f t="shared" si="1"/>
        <v>25.00186081131373</v>
      </c>
      <c r="F32" s="28">
        <f t="shared" si="0"/>
        <v>-2015.2</v>
      </c>
    </row>
    <row r="33" spans="1:6" s="9" customFormat="1" ht="18.75" customHeight="1" x14ac:dyDescent="0.2">
      <c r="A33" s="7">
        <v>26</v>
      </c>
      <c r="B33" s="17" t="s">
        <v>18</v>
      </c>
      <c r="C33" s="4">
        <f>C34+C35</f>
        <v>1525.7</v>
      </c>
      <c r="D33" s="4">
        <f>D34+D35</f>
        <v>117.1</v>
      </c>
      <c r="E33" s="4">
        <f t="shared" si="1"/>
        <v>7.6751654978042856</v>
      </c>
      <c r="F33" s="4">
        <f t="shared" si="0"/>
        <v>-1408.6000000000001</v>
      </c>
    </row>
    <row r="34" spans="1:6" ht="31.5" x14ac:dyDescent="0.25">
      <c r="A34" s="3">
        <v>27</v>
      </c>
      <c r="B34" s="13" t="s">
        <v>11</v>
      </c>
      <c r="C34" s="28">
        <v>217.3</v>
      </c>
      <c r="D34" s="28">
        <v>117.1</v>
      </c>
      <c r="E34" s="28">
        <f t="shared" si="1"/>
        <v>53.888633225954898</v>
      </c>
      <c r="F34" s="28">
        <f t="shared" si="0"/>
        <v>-100.20000000000002</v>
      </c>
    </row>
    <row r="35" spans="1:6" ht="19.5" customHeight="1" x14ac:dyDescent="0.25">
      <c r="A35" s="3">
        <v>28</v>
      </c>
      <c r="B35" s="13" t="s">
        <v>12</v>
      </c>
      <c r="C35" s="28">
        <v>1308.4000000000001</v>
      </c>
      <c r="D35" s="28">
        <v>0</v>
      </c>
      <c r="E35" s="28"/>
      <c r="F35" s="28">
        <f t="shared" si="0"/>
        <v>-1308.4000000000001</v>
      </c>
    </row>
    <row r="36" spans="1:6" s="9" customFormat="1" ht="31.5" x14ac:dyDescent="0.2">
      <c r="A36" s="7">
        <v>29</v>
      </c>
      <c r="B36" s="17" t="s">
        <v>19</v>
      </c>
      <c r="C36" s="4">
        <f>C37+C39+C41+C38+C40</f>
        <v>13942.2</v>
      </c>
      <c r="D36" s="4">
        <f>D37+D39+D41+D38+D40</f>
        <v>3963.1</v>
      </c>
      <c r="E36" s="4">
        <f t="shared" si="1"/>
        <v>28.425212663711608</v>
      </c>
      <c r="F36" s="4">
        <f t="shared" si="0"/>
        <v>-9979.1</v>
      </c>
    </row>
    <row r="37" spans="1:6" ht="79.5" customHeight="1" x14ac:dyDescent="0.25">
      <c r="A37" s="3">
        <v>30</v>
      </c>
      <c r="B37" s="23" t="s">
        <v>20</v>
      </c>
      <c r="C37" s="28">
        <v>12670.4</v>
      </c>
      <c r="D37" s="28">
        <v>3666.2</v>
      </c>
      <c r="E37" s="28">
        <f t="shared" si="1"/>
        <v>28.935155954034599</v>
      </c>
      <c r="F37" s="28">
        <f t="shared" si="0"/>
        <v>-9004.2000000000007</v>
      </c>
    </row>
    <row r="38" spans="1:6" ht="48.75" customHeight="1" x14ac:dyDescent="0.25">
      <c r="A38" s="3">
        <v>31</v>
      </c>
      <c r="B38" s="23" t="s">
        <v>37</v>
      </c>
      <c r="C38" s="28">
        <v>141.6</v>
      </c>
      <c r="D38" s="28">
        <v>141.6</v>
      </c>
      <c r="E38" s="28">
        <f t="shared" si="1"/>
        <v>100</v>
      </c>
      <c r="F38" s="28"/>
    </row>
    <row r="39" spans="1:6" ht="64.5" customHeight="1" x14ac:dyDescent="0.25">
      <c r="A39" s="3">
        <v>32</v>
      </c>
      <c r="B39" s="13" t="s">
        <v>25</v>
      </c>
      <c r="C39" s="28">
        <v>230.2</v>
      </c>
      <c r="D39" s="28">
        <v>95.3</v>
      </c>
      <c r="E39" s="28">
        <f t="shared" si="1"/>
        <v>41.398783666377064</v>
      </c>
      <c r="F39" s="28">
        <f t="shared" si="0"/>
        <v>-134.89999999999998</v>
      </c>
    </row>
    <row r="40" spans="1:6" ht="18" customHeight="1" x14ac:dyDescent="0.25">
      <c r="A40" s="3">
        <v>33</v>
      </c>
      <c r="B40" s="13" t="s">
        <v>50</v>
      </c>
      <c r="C40" s="28">
        <v>0</v>
      </c>
      <c r="D40" s="28">
        <v>60</v>
      </c>
      <c r="E40" s="28"/>
      <c r="F40" s="28">
        <f t="shared" si="0"/>
        <v>60</v>
      </c>
    </row>
    <row r="41" spans="1:6" ht="17.25" customHeight="1" x14ac:dyDescent="0.25">
      <c r="A41" s="3">
        <v>34</v>
      </c>
      <c r="B41" s="13" t="s">
        <v>12</v>
      </c>
      <c r="C41" s="28">
        <v>900</v>
      </c>
      <c r="D41" s="28">
        <v>0</v>
      </c>
      <c r="E41" s="28"/>
      <c r="F41" s="28">
        <f t="shared" si="0"/>
        <v>-900</v>
      </c>
    </row>
    <row r="42" spans="1:6" s="9" customFormat="1" ht="18" customHeight="1" x14ac:dyDescent="0.2">
      <c r="A42" s="7">
        <v>35</v>
      </c>
      <c r="B42" s="17" t="s">
        <v>27</v>
      </c>
      <c r="C42" s="5">
        <f>C43+C44</f>
        <v>737.6</v>
      </c>
      <c r="D42" s="5">
        <f>D43+D44</f>
        <v>717.9</v>
      </c>
      <c r="E42" s="4">
        <f t="shared" si="1"/>
        <v>97.32917570498914</v>
      </c>
      <c r="F42" s="4">
        <f t="shared" si="0"/>
        <v>-19.700000000000045</v>
      </c>
    </row>
    <row r="43" spans="1:6" ht="32.25" customHeight="1" x14ac:dyDescent="0.25">
      <c r="A43" s="3">
        <v>36</v>
      </c>
      <c r="B43" s="23" t="s">
        <v>13</v>
      </c>
      <c r="C43" s="6">
        <v>20</v>
      </c>
      <c r="D43" s="6">
        <v>5</v>
      </c>
      <c r="E43" s="28">
        <f t="shared" si="1"/>
        <v>25</v>
      </c>
      <c r="F43" s="28">
        <f t="shared" si="0"/>
        <v>-15</v>
      </c>
    </row>
    <row r="44" spans="1:6" ht="95.25" customHeight="1" x14ac:dyDescent="0.25">
      <c r="A44" s="3">
        <v>37</v>
      </c>
      <c r="B44" s="23" t="s">
        <v>28</v>
      </c>
      <c r="C44" s="6">
        <v>717.6</v>
      </c>
      <c r="D44" s="6">
        <v>712.9</v>
      </c>
      <c r="E44" s="28">
        <f t="shared" si="1"/>
        <v>99.34503901895205</v>
      </c>
      <c r="F44" s="28">
        <f t="shared" si="0"/>
        <v>-4.7000000000000455</v>
      </c>
    </row>
    <row r="45" spans="1:6" x14ac:dyDescent="0.25">
      <c r="A45" s="20"/>
    </row>
    <row r="46" spans="1:6" x14ac:dyDescent="0.25">
      <c r="A46" s="20"/>
    </row>
    <row r="47" spans="1:6" hidden="1" x14ac:dyDescent="0.25">
      <c r="A47" s="20"/>
    </row>
    <row r="48" spans="1:6" hidden="1" x14ac:dyDescent="0.25">
      <c r="A48" s="20"/>
    </row>
    <row r="49" spans="1:13" hidden="1" x14ac:dyDescent="0.25">
      <c r="A49" s="20"/>
    </row>
    <row r="50" spans="1:13" hidden="1" x14ac:dyDescent="0.25">
      <c r="A50" s="20"/>
    </row>
    <row r="51" spans="1:13" hidden="1" x14ac:dyDescent="0.25">
      <c r="A51" s="20"/>
    </row>
    <row r="52" spans="1:13" hidden="1" x14ac:dyDescent="0.25">
      <c r="A52" s="20"/>
    </row>
    <row r="53" spans="1:13" s="31" customFormat="1" hidden="1" x14ac:dyDescent="0.25">
      <c r="A53" s="20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20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1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1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1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1:13" hidden="1" x14ac:dyDescent="0.25">
      <c r="A84" s="20"/>
    </row>
    <row r="85" spans="1:13" hidden="1" x14ac:dyDescent="0.25">
      <c r="A85" s="20"/>
    </row>
    <row r="86" spans="1:13" hidden="1" x14ac:dyDescent="0.25">
      <c r="A86" s="20"/>
    </row>
    <row r="87" spans="1:13" s="20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1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1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1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1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1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1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1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1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1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1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1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1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1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1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1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1:13" hidden="1" x14ac:dyDescent="0.25">
      <c r="A103" s="20"/>
    </row>
    <row r="104" spans="1:13" hidden="1" x14ac:dyDescent="0.25">
      <c r="A104" s="20"/>
    </row>
    <row r="105" spans="1:13" x14ac:dyDescent="0.25">
      <c r="A105" s="20"/>
    </row>
    <row r="106" spans="1:13" x14ac:dyDescent="0.25">
      <c r="A106" s="20"/>
    </row>
    <row r="107" spans="1:13" x14ac:dyDescent="0.25">
      <c r="A107" s="20"/>
    </row>
    <row r="108" spans="1:13" x14ac:dyDescent="0.25">
      <c r="A108" s="20"/>
    </row>
    <row r="109" spans="1:13" s="20" customFormat="1" x14ac:dyDescent="0.25">
      <c r="B109" s="21"/>
      <c r="C109" s="15"/>
      <c r="D109" s="15"/>
      <c r="E109" s="15"/>
      <c r="F109" s="15"/>
      <c r="G109" s="1"/>
      <c r="H109" s="1"/>
      <c r="I109" s="1"/>
      <c r="J109" s="1"/>
      <c r="K109" s="1"/>
      <c r="L109" s="1"/>
      <c r="M109" s="1"/>
    </row>
    <row r="110" spans="1:13" x14ac:dyDescent="0.25">
      <c r="A110" s="20"/>
    </row>
    <row r="111" spans="1:13" x14ac:dyDescent="0.25">
      <c r="A111" s="20"/>
    </row>
    <row r="112" spans="1:13" x14ac:dyDescent="0.25">
      <c r="A112" s="20"/>
    </row>
    <row r="113" spans="1:13" x14ac:dyDescent="0.25">
      <c r="A113" s="20"/>
    </row>
    <row r="114" spans="1:13" x14ac:dyDescent="0.25">
      <c r="A114" s="20"/>
    </row>
    <row r="115" spans="1:13" x14ac:dyDescent="0.25">
      <c r="A115" s="20"/>
    </row>
    <row r="116" spans="1:13" x14ac:dyDescent="0.25">
      <c r="A116" s="20"/>
    </row>
    <row r="117" spans="1:13" x14ac:dyDescent="0.25">
      <c r="A117" s="20"/>
    </row>
    <row r="118" spans="1:13" x14ac:dyDescent="0.25">
      <c r="A118" s="20"/>
    </row>
    <row r="119" spans="1:13" x14ac:dyDescent="0.25">
      <c r="A119" s="20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s="20" customFormat="1" x14ac:dyDescent="0.25">
      <c r="A122" s="14"/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1:13" s="20" customFormat="1" x14ac:dyDescent="0.25">
      <c r="A123" s="14"/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s="20" customFormat="1" x14ac:dyDescent="0.25">
      <c r="A125" s="14"/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1:13" s="20" customFormat="1" x14ac:dyDescent="0.25">
      <c r="A126" s="14"/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1:13" s="20" customFormat="1" x14ac:dyDescent="0.25">
      <c r="A127" s="14"/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1:13" x14ac:dyDescent="0.25"/>
    <row r="129" spans="1:13" s="20" customFormat="1" x14ac:dyDescent="0.25">
      <c r="A129" s="14"/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1:13" s="20" customFormat="1" x14ac:dyDescent="0.25">
      <c r="A130" s="14"/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x14ac:dyDescent="0.25"/>
    <row r="132" spans="1:13" x14ac:dyDescent="0.25"/>
    <row r="133" spans="1:13" x14ac:dyDescent="0.25"/>
    <row r="134" spans="1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1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2:13" s="14" customFormat="1" x14ac:dyDescent="0.25"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2:13" s="14" customFormat="1" x14ac:dyDescent="0.25"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2:13" s="14" customFormat="1" x14ac:dyDescent="0.25"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2:13" s="14" customFormat="1" x14ac:dyDescent="0.25"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2:13" s="14" customFormat="1" x14ac:dyDescent="0.25"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2:13" s="14" customFormat="1" x14ac:dyDescent="0.25"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5"/>
  <sheetViews>
    <sheetView workbookViewId="0">
      <selection activeCell="F11" sqref="F11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3" t="s">
        <v>41</v>
      </c>
      <c r="B2" s="33"/>
      <c r="C2" s="33"/>
      <c r="D2" s="33"/>
      <c r="E2" s="33"/>
      <c r="F2" s="33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4" t="s">
        <v>0</v>
      </c>
      <c r="B5" s="35" t="s">
        <v>1</v>
      </c>
      <c r="C5" s="38" t="s">
        <v>43</v>
      </c>
      <c r="D5" s="38" t="s">
        <v>42</v>
      </c>
      <c r="E5" s="38"/>
      <c r="F5" s="38"/>
    </row>
    <row r="6" spans="1:13" ht="36" customHeight="1" x14ac:dyDescent="0.25">
      <c r="A6" s="34"/>
      <c r="B6" s="36"/>
      <c r="C6" s="38"/>
      <c r="D6" s="38" t="s">
        <v>2</v>
      </c>
      <c r="E6" s="38" t="s">
        <v>3</v>
      </c>
      <c r="F6" s="38"/>
    </row>
    <row r="7" spans="1:13" ht="21" customHeight="1" x14ac:dyDescent="0.25">
      <c r="A7" s="34"/>
      <c r="B7" s="37"/>
      <c r="C7" s="38"/>
      <c r="D7" s="38"/>
      <c r="E7" s="27" t="s">
        <v>4</v>
      </c>
      <c r="F7" s="27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23.7</v>
      </c>
      <c r="E8" s="4">
        <f>D8/C8*100</f>
        <v>109.72222222222221</v>
      </c>
      <c r="F8" s="4">
        <f>D8-C8</f>
        <v>2.0999999999999979</v>
      </c>
    </row>
    <row r="9" spans="1:13" ht="18" customHeight="1" x14ac:dyDescent="0.25">
      <c r="A9" s="3">
        <v>2</v>
      </c>
      <c r="B9" s="23" t="s">
        <v>31</v>
      </c>
      <c r="C9" s="27">
        <v>0</v>
      </c>
      <c r="D9" s="27">
        <v>3.3</v>
      </c>
      <c r="E9" s="27"/>
      <c r="F9" s="27">
        <f t="shared" ref="F9:F39" si="0">D9-C9</f>
        <v>3.3</v>
      </c>
    </row>
    <row r="10" spans="1:13" ht="51.75" customHeight="1" x14ac:dyDescent="0.25">
      <c r="A10" s="3">
        <v>3</v>
      </c>
      <c r="B10" s="23" t="s">
        <v>23</v>
      </c>
      <c r="C10" s="27">
        <v>21.6</v>
      </c>
      <c r="D10" s="27">
        <v>11.5</v>
      </c>
      <c r="E10" s="27">
        <f t="shared" ref="E10:E35" si="1">D10/C10*100</f>
        <v>53.240740740740733</v>
      </c>
      <c r="F10" s="27">
        <f t="shared" si="0"/>
        <v>-10.100000000000001</v>
      </c>
    </row>
    <row r="11" spans="1:13" ht="66.75" customHeight="1" x14ac:dyDescent="0.25">
      <c r="A11" s="3">
        <v>4</v>
      </c>
      <c r="B11" s="23" t="s">
        <v>30</v>
      </c>
      <c r="C11" s="27">
        <v>0</v>
      </c>
      <c r="D11" s="27">
        <v>6</v>
      </c>
      <c r="E11" s="27"/>
      <c r="F11" s="27">
        <f t="shared" si="0"/>
        <v>6</v>
      </c>
    </row>
    <row r="12" spans="1:13" ht="63.75" customHeight="1" x14ac:dyDescent="0.25">
      <c r="A12" s="3">
        <v>5</v>
      </c>
      <c r="B12" s="23" t="s">
        <v>24</v>
      </c>
      <c r="C12" s="27">
        <v>0</v>
      </c>
      <c r="D12" s="27">
        <v>2.9</v>
      </c>
      <c r="E12" s="27"/>
      <c r="F12" s="27">
        <f t="shared" si="0"/>
        <v>2.9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C14+C15+C16+C17+C18+C19+C21+C22+C23</f>
        <v>40051.399999999994</v>
      </c>
      <c r="D13" s="4">
        <f>D14+D15+D16+D17+D18+D19+D20+D21+D22+D23</f>
        <v>10601.9</v>
      </c>
      <c r="E13" s="4">
        <f t="shared" si="1"/>
        <v>26.470735105389576</v>
      </c>
      <c r="F13" s="4">
        <f t="shared" si="0"/>
        <v>-29449.499999999993</v>
      </c>
    </row>
    <row r="14" spans="1:13" ht="78.75" customHeight="1" x14ac:dyDescent="0.25">
      <c r="A14" s="3">
        <v>7</v>
      </c>
      <c r="B14" s="23" t="s">
        <v>8</v>
      </c>
      <c r="C14" s="27">
        <v>20769</v>
      </c>
      <c r="D14" s="27">
        <v>5129.3</v>
      </c>
      <c r="E14" s="27">
        <f t="shared" si="1"/>
        <v>24.696904039674518</v>
      </c>
      <c r="F14" s="27">
        <f t="shared" si="0"/>
        <v>-15639.7</v>
      </c>
    </row>
    <row r="15" spans="1:13" ht="33.75" customHeight="1" x14ac:dyDescent="0.25">
      <c r="A15" s="3">
        <v>8</v>
      </c>
      <c r="B15" s="23" t="s">
        <v>15</v>
      </c>
      <c r="C15" s="27">
        <v>5277.5</v>
      </c>
      <c r="D15" s="27">
        <v>1279.5</v>
      </c>
      <c r="E15" s="27">
        <f t="shared" si="1"/>
        <v>24.244433917574611</v>
      </c>
      <c r="F15" s="27">
        <f t="shared" si="0"/>
        <v>-3998</v>
      </c>
    </row>
    <row r="16" spans="1:13" ht="33.75" customHeight="1" x14ac:dyDescent="0.25">
      <c r="A16" s="3">
        <v>9</v>
      </c>
      <c r="B16" s="23" t="s">
        <v>15</v>
      </c>
      <c r="C16" s="27">
        <v>450.3</v>
      </c>
      <c r="D16" s="27">
        <v>0</v>
      </c>
      <c r="E16" s="27"/>
      <c r="F16" s="27">
        <f t="shared" si="0"/>
        <v>-450.3</v>
      </c>
    </row>
    <row r="17" spans="1:6" ht="96.75" customHeight="1" x14ac:dyDescent="0.25">
      <c r="A17" s="3">
        <v>10</v>
      </c>
      <c r="B17" s="23" t="s">
        <v>28</v>
      </c>
      <c r="C17" s="27">
        <v>6845.3</v>
      </c>
      <c r="D17" s="27">
        <v>2146.6</v>
      </c>
      <c r="E17" s="27">
        <f t="shared" si="1"/>
        <v>31.358742494850478</v>
      </c>
      <c r="F17" s="27">
        <f t="shared" si="0"/>
        <v>-4698.7000000000007</v>
      </c>
    </row>
    <row r="18" spans="1:6" ht="31.5" customHeight="1" x14ac:dyDescent="0.25">
      <c r="A18" s="3">
        <v>11</v>
      </c>
      <c r="B18" s="23" t="s">
        <v>11</v>
      </c>
      <c r="C18" s="27">
        <v>1017.1</v>
      </c>
      <c r="D18" s="27">
        <v>561.5</v>
      </c>
      <c r="E18" s="27">
        <f t="shared" si="1"/>
        <v>55.205977779962637</v>
      </c>
      <c r="F18" s="27">
        <f t="shared" si="0"/>
        <v>-455.6</v>
      </c>
    </row>
    <row r="19" spans="1:6" ht="81" customHeight="1" x14ac:dyDescent="0.25">
      <c r="A19" s="3">
        <v>12</v>
      </c>
      <c r="B19" s="23" t="s">
        <v>26</v>
      </c>
      <c r="C19" s="27">
        <v>2031.2</v>
      </c>
      <c r="D19" s="27">
        <v>536.5</v>
      </c>
      <c r="E19" s="27">
        <f t="shared" si="1"/>
        <v>26.412957857424178</v>
      </c>
      <c r="F19" s="27">
        <f t="shared" si="0"/>
        <v>-1494.7</v>
      </c>
    </row>
    <row r="20" spans="1:6" ht="54" customHeight="1" x14ac:dyDescent="0.25">
      <c r="A20" s="3">
        <v>13</v>
      </c>
      <c r="B20" s="23" t="s">
        <v>35</v>
      </c>
      <c r="C20" s="27">
        <v>0</v>
      </c>
      <c r="D20" s="27">
        <v>261.60000000000002</v>
      </c>
      <c r="E20" s="27"/>
      <c r="F20" s="27">
        <f t="shared" si="0"/>
        <v>261.60000000000002</v>
      </c>
    </row>
    <row r="21" spans="1:6" ht="50.25" customHeight="1" x14ac:dyDescent="0.25">
      <c r="A21" s="3">
        <v>14</v>
      </c>
      <c r="B21" s="23" t="s">
        <v>29</v>
      </c>
      <c r="C21" s="27">
        <v>3661</v>
      </c>
      <c r="D21" s="27">
        <v>599</v>
      </c>
      <c r="E21" s="27">
        <f t="shared" si="1"/>
        <v>16.361649822452883</v>
      </c>
      <c r="F21" s="27">
        <f t="shared" si="0"/>
        <v>-3062</v>
      </c>
    </row>
    <row r="22" spans="1:6" ht="68.25" customHeight="1" x14ac:dyDescent="0.25">
      <c r="A22" s="3">
        <v>15</v>
      </c>
      <c r="B22" s="23" t="s">
        <v>36</v>
      </c>
      <c r="C22" s="27">
        <v>0</v>
      </c>
      <c r="D22" s="27">
        <v>96</v>
      </c>
      <c r="E22" s="27"/>
      <c r="F22" s="27">
        <f t="shared" si="0"/>
        <v>96</v>
      </c>
    </row>
    <row r="23" spans="1:6" ht="21" customHeight="1" x14ac:dyDescent="0.25">
      <c r="A23" s="3">
        <v>16</v>
      </c>
      <c r="B23" s="23" t="s">
        <v>22</v>
      </c>
      <c r="C23" s="27">
        <v>0</v>
      </c>
      <c r="D23" s="27">
        <v>-8.1</v>
      </c>
      <c r="E23" s="27"/>
      <c r="F23" s="27">
        <f t="shared" si="0"/>
        <v>-8.1</v>
      </c>
    </row>
    <row r="24" spans="1:6" s="9" customFormat="1" ht="18" customHeight="1" x14ac:dyDescent="0.2">
      <c r="A24" s="7">
        <v>17</v>
      </c>
      <c r="B24" s="17" t="s">
        <v>17</v>
      </c>
      <c r="C24" s="8">
        <f>C26+C25</f>
        <v>2624185.8000000003</v>
      </c>
      <c r="D24" s="8">
        <f>D26+D25</f>
        <v>534361.70000000007</v>
      </c>
      <c r="E24" s="4">
        <f t="shared" si="1"/>
        <v>20.362952196448894</v>
      </c>
      <c r="F24" s="4">
        <f t="shared" si="0"/>
        <v>-2089824.1</v>
      </c>
    </row>
    <row r="25" spans="1:6" ht="31.5" x14ac:dyDescent="0.25">
      <c r="A25" s="3">
        <v>18</v>
      </c>
      <c r="B25" s="13" t="s">
        <v>9</v>
      </c>
      <c r="C25" s="11">
        <v>2621255.2000000002</v>
      </c>
      <c r="D25" s="27">
        <v>537427.30000000005</v>
      </c>
      <c r="E25" s="27">
        <f t="shared" si="1"/>
        <v>20.502669865948192</v>
      </c>
      <c r="F25" s="27">
        <f t="shared" si="0"/>
        <v>-2083827.9000000001</v>
      </c>
    </row>
    <row r="26" spans="1:6" ht="47.25" x14ac:dyDescent="0.25">
      <c r="A26" s="3">
        <v>19</v>
      </c>
      <c r="B26" s="18" t="s">
        <v>10</v>
      </c>
      <c r="C26" s="27">
        <v>2930.6</v>
      </c>
      <c r="D26" s="27">
        <v>-3065.6</v>
      </c>
      <c r="E26" s="27"/>
      <c r="F26" s="27">
        <f t="shared" si="0"/>
        <v>-5996.2</v>
      </c>
    </row>
    <row r="27" spans="1:6" s="9" customFormat="1" ht="46.5" customHeight="1" x14ac:dyDescent="0.2">
      <c r="A27" s="7">
        <v>20</v>
      </c>
      <c r="B27" s="17" t="s">
        <v>14</v>
      </c>
      <c r="C27" s="4">
        <f>C28</f>
        <v>2687</v>
      </c>
      <c r="D27" s="4">
        <f>D28</f>
        <v>0</v>
      </c>
      <c r="E27" s="4">
        <f t="shared" si="1"/>
        <v>0</v>
      </c>
      <c r="F27" s="4">
        <f t="shared" si="0"/>
        <v>-2687</v>
      </c>
    </row>
    <row r="28" spans="1:6" ht="32.25" customHeight="1" x14ac:dyDescent="0.25">
      <c r="A28" s="3">
        <v>21</v>
      </c>
      <c r="B28" s="13" t="s">
        <v>21</v>
      </c>
      <c r="C28" s="27">
        <v>2687</v>
      </c>
      <c r="D28" s="27">
        <v>0</v>
      </c>
      <c r="E28" s="27">
        <f t="shared" si="1"/>
        <v>0</v>
      </c>
      <c r="F28" s="27">
        <f t="shared" si="0"/>
        <v>-2687</v>
      </c>
    </row>
    <row r="29" spans="1:6" s="9" customFormat="1" ht="18.75" customHeight="1" x14ac:dyDescent="0.2">
      <c r="A29" s="7">
        <v>22</v>
      </c>
      <c r="B29" s="17" t="s">
        <v>18</v>
      </c>
      <c r="C29" s="4">
        <f>C30+C31</f>
        <v>1525.7</v>
      </c>
      <c r="D29" s="4">
        <f>D30+D31</f>
        <v>93.3</v>
      </c>
      <c r="E29" s="4">
        <f t="shared" si="1"/>
        <v>6.1152257979943627</v>
      </c>
      <c r="F29" s="4">
        <f t="shared" si="0"/>
        <v>-1432.4</v>
      </c>
    </row>
    <row r="30" spans="1:6" ht="31.5" x14ac:dyDescent="0.25">
      <c r="A30" s="3">
        <v>23</v>
      </c>
      <c r="B30" s="13" t="s">
        <v>11</v>
      </c>
      <c r="C30" s="27">
        <v>217.3</v>
      </c>
      <c r="D30" s="27">
        <v>93.3</v>
      </c>
      <c r="E30" s="27">
        <f t="shared" si="1"/>
        <v>42.93603313391624</v>
      </c>
      <c r="F30" s="27">
        <f t="shared" si="0"/>
        <v>-124.00000000000001</v>
      </c>
    </row>
    <row r="31" spans="1:6" ht="19.5" customHeight="1" x14ac:dyDescent="0.25">
      <c r="A31" s="3">
        <v>24</v>
      </c>
      <c r="B31" s="13" t="s">
        <v>12</v>
      </c>
      <c r="C31" s="27">
        <v>1308.4000000000001</v>
      </c>
      <c r="D31" s="27">
        <v>0</v>
      </c>
      <c r="E31" s="27"/>
      <c r="F31" s="27">
        <f t="shared" si="0"/>
        <v>-1308.4000000000001</v>
      </c>
    </row>
    <row r="32" spans="1:6" s="9" customFormat="1" ht="31.5" x14ac:dyDescent="0.2">
      <c r="A32" s="7">
        <v>25</v>
      </c>
      <c r="B32" s="17" t="s">
        <v>19</v>
      </c>
      <c r="C32" s="4">
        <f>C33+C35+C36</f>
        <v>13800.6</v>
      </c>
      <c r="D32" s="4">
        <f>D33+D35+D36+D34</f>
        <v>3200.1</v>
      </c>
      <c r="E32" s="4">
        <f t="shared" si="1"/>
        <v>23.188122255554106</v>
      </c>
      <c r="F32" s="4">
        <f t="shared" si="0"/>
        <v>-10600.5</v>
      </c>
    </row>
    <row r="33" spans="1:13" ht="79.5" customHeight="1" x14ac:dyDescent="0.25">
      <c r="A33" s="3">
        <v>26</v>
      </c>
      <c r="B33" s="23" t="s">
        <v>20</v>
      </c>
      <c r="C33" s="27">
        <v>12670.4</v>
      </c>
      <c r="D33" s="27">
        <v>2963.2</v>
      </c>
      <c r="E33" s="27">
        <f t="shared" si="1"/>
        <v>23.386791261522919</v>
      </c>
      <c r="F33" s="27">
        <f t="shared" si="0"/>
        <v>-9707.2000000000007</v>
      </c>
    </row>
    <row r="34" spans="1:13" ht="51" customHeight="1" x14ac:dyDescent="0.25">
      <c r="A34" s="3">
        <v>27</v>
      </c>
      <c r="B34" s="23" t="s">
        <v>37</v>
      </c>
      <c r="C34" s="27">
        <v>0</v>
      </c>
      <c r="D34" s="27">
        <v>141.6</v>
      </c>
      <c r="E34" s="27"/>
      <c r="F34" s="27">
        <f t="shared" si="0"/>
        <v>141.6</v>
      </c>
    </row>
    <row r="35" spans="1:13" ht="64.5" customHeight="1" x14ac:dyDescent="0.25">
      <c r="A35" s="3">
        <v>28</v>
      </c>
      <c r="B35" s="13" t="s">
        <v>25</v>
      </c>
      <c r="C35" s="27">
        <v>230.2</v>
      </c>
      <c r="D35" s="27">
        <v>95.3</v>
      </c>
      <c r="E35" s="27">
        <f t="shared" si="1"/>
        <v>41.398783666377064</v>
      </c>
      <c r="F35" s="27">
        <f t="shared" si="0"/>
        <v>-134.89999999999998</v>
      </c>
    </row>
    <row r="36" spans="1:13" ht="19.5" customHeight="1" x14ac:dyDescent="0.25">
      <c r="A36" s="3">
        <v>29</v>
      </c>
      <c r="B36" s="13" t="s">
        <v>12</v>
      </c>
      <c r="C36" s="27">
        <v>900</v>
      </c>
      <c r="D36" s="27">
        <v>0</v>
      </c>
      <c r="E36" s="27"/>
      <c r="F36" s="27">
        <f t="shared" si="0"/>
        <v>-900</v>
      </c>
    </row>
    <row r="37" spans="1:13" s="9" customFormat="1" ht="18" customHeight="1" x14ac:dyDescent="0.2">
      <c r="A37" s="7">
        <v>30</v>
      </c>
      <c r="B37" s="17" t="s">
        <v>27</v>
      </c>
      <c r="C37" s="5">
        <f>C38+C39</f>
        <v>737.6</v>
      </c>
      <c r="D37" s="5">
        <f>D38+D39</f>
        <v>5</v>
      </c>
      <c r="E37" s="4"/>
      <c r="F37" s="4">
        <f t="shared" si="0"/>
        <v>-732.6</v>
      </c>
    </row>
    <row r="38" spans="1:13" ht="32.25" customHeight="1" x14ac:dyDescent="0.25">
      <c r="A38" s="3">
        <v>31</v>
      </c>
      <c r="B38" s="23" t="s">
        <v>13</v>
      </c>
      <c r="C38" s="6">
        <v>20</v>
      </c>
      <c r="D38" s="6">
        <v>5</v>
      </c>
      <c r="E38" s="27"/>
      <c r="F38" s="27">
        <f t="shared" si="0"/>
        <v>-15</v>
      </c>
    </row>
    <row r="39" spans="1:13" ht="95.25" customHeight="1" x14ac:dyDescent="0.25">
      <c r="A39" s="3">
        <v>32</v>
      </c>
      <c r="B39" s="23" t="s">
        <v>28</v>
      </c>
      <c r="C39" s="6">
        <v>717.6</v>
      </c>
      <c r="D39" s="6">
        <v>0</v>
      </c>
      <c r="E39" s="27"/>
      <c r="F39" s="27">
        <f t="shared" si="0"/>
        <v>-717.6</v>
      </c>
    </row>
    <row r="40" spans="1:13" x14ac:dyDescent="0.25"/>
    <row r="41" spans="1:13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hidden="1" x14ac:dyDescent="0.25"/>
    <row r="48" spans="1:13" s="12" customFormat="1" hidden="1" x14ac:dyDescent="0.25">
      <c r="A48" s="14"/>
      <c r="B48" s="21"/>
      <c r="C48" s="15"/>
      <c r="D48" s="15"/>
      <c r="E48" s="15"/>
      <c r="F48" s="15"/>
      <c r="G48" s="1"/>
      <c r="H48" s="1"/>
      <c r="I48" s="1"/>
      <c r="J48" s="1"/>
      <c r="K48" s="1"/>
      <c r="L48" s="1"/>
      <c r="M48" s="1"/>
    </row>
    <row r="49" spans="1:13" s="12" customFormat="1" hidden="1" x14ac:dyDescent="0.25">
      <c r="A49" s="14"/>
      <c r="B49" s="21"/>
      <c r="C49" s="15"/>
      <c r="D49" s="15"/>
      <c r="E49" s="15"/>
      <c r="F49" s="15"/>
      <c r="G49" s="1"/>
      <c r="H49" s="1"/>
      <c r="I49" s="1"/>
      <c r="J49" s="1"/>
      <c r="K49" s="1"/>
      <c r="L49" s="1"/>
      <c r="M49" s="1"/>
    </row>
    <row r="50" spans="1:13" s="12" customFormat="1" hidden="1" x14ac:dyDescent="0.25">
      <c r="A50" s="14"/>
      <c r="B50" s="21"/>
      <c r="C50" s="15"/>
      <c r="D50" s="15"/>
      <c r="E50" s="15"/>
      <c r="F50" s="15"/>
      <c r="G50" s="1"/>
      <c r="H50" s="1"/>
      <c r="I50" s="1"/>
      <c r="J50" s="1"/>
      <c r="K50" s="1"/>
      <c r="L50" s="1"/>
      <c r="M50" s="1"/>
    </row>
    <row r="51" spans="1:13" s="12" customFormat="1" hidden="1" x14ac:dyDescent="0.25">
      <c r="A51" s="14"/>
      <c r="B51" s="21"/>
      <c r="C51" s="15"/>
      <c r="D51" s="15"/>
      <c r="E51" s="15"/>
      <c r="F51" s="15"/>
      <c r="G51" s="1"/>
      <c r="H51" s="1"/>
      <c r="I51" s="1"/>
      <c r="J51" s="1"/>
      <c r="K51" s="1"/>
      <c r="L51" s="1"/>
      <c r="M51" s="1"/>
    </row>
    <row r="52" spans="1:13" s="12" customFormat="1" hidden="1" x14ac:dyDescent="0.25">
      <c r="A52" s="14"/>
      <c r="B52" s="21"/>
      <c r="C52" s="15"/>
      <c r="D52" s="15"/>
      <c r="E52" s="15"/>
      <c r="F52" s="15"/>
      <c r="G52" s="1"/>
      <c r="H52" s="1"/>
      <c r="I52" s="1"/>
      <c r="J52" s="1"/>
      <c r="K52" s="1"/>
      <c r="L52" s="1"/>
      <c r="M52" s="1"/>
    </row>
    <row r="53" spans="1:13" s="12" customFormat="1" hidden="1" x14ac:dyDescent="0.25">
      <c r="A53" s="14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12" customFormat="1" hidden="1" x14ac:dyDescent="0.25">
      <c r="A54" s="14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12" customFormat="1" hidden="1" x14ac:dyDescent="0.25">
      <c r="A55" s="14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12" customFormat="1" hidden="1" x14ac:dyDescent="0.25">
      <c r="A56" s="14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12" customFormat="1" hidden="1" x14ac:dyDescent="0.25">
      <c r="A57" s="14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12" customFormat="1" hidden="1" x14ac:dyDescent="0.25">
      <c r="A58" s="14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12" customFormat="1" hidden="1" x14ac:dyDescent="0.25">
      <c r="A59" s="14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12" customFormat="1" hidden="1" x14ac:dyDescent="0.25">
      <c r="A60" s="14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12" customFormat="1" hidden="1" x14ac:dyDescent="0.25">
      <c r="A61" s="14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12" customFormat="1" hidden="1" x14ac:dyDescent="0.25">
      <c r="A62" s="14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12" customFormat="1" hidden="1" x14ac:dyDescent="0.25">
      <c r="A63" s="14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14" customFormat="1" hidden="1" x14ac:dyDescent="0.25"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2:13" s="14" customFormat="1" hidden="1" x14ac:dyDescent="0.25"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2:13" s="14" customFormat="1" hidden="1" x14ac:dyDescent="0.25"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2:13" s="14" customFormat="1" hidden="1" x14ac:dyDescent="0.25"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2:13" s="14" customFormat="1" hidden="1" x14ac:dyDescent="0.25"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2:13" s="14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2:13" s="14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2:13" s="14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2:13" s="14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2:13" s="14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2:13" s="14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2:13" s="14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2:13" s="14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2:13" s="14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2:13" s="14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2:13" hidden="1" x14ac:dyDescent="0.25"/>
    <row r="80" spans="2:13" hidden="1" x14ac:dyDescent="0.25"/>
    <row r="81" spans="2:13" hidden="1" x14ac:dyDescent="0.25"/>
    <row r="82" spans="2:13" s="14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14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14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s="14" customFormat="1" hidden="1" x14ac:dyDescent="0.25">
      <c r="B85" s="21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</row>
    <row r="86" spans="2:13" s="14" customFormat="1" hidden="1" x14ac:dyDescent="0.25">
      <c r="B86" s="21"/>
      <c r="C86" s="15"/>
      <c r="D86" s="15"/>
      <c r="E86" s="15"/>
      <c r="F86" s="15"/>
      <c r="G86" s="1"/>
      <c r="H86" s="1"/>
      <c r="I86" s="1"/>
      <c r="J86" s="1"/>
      <c r="K86" s="1"/>
      <c r="L86" s="1"/>
      <c r="M86" s="1"/>
    </row>
    <row r="87" spans="2:13" s="14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2:13" s="14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14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14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14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14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14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14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14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14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s="14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2:13" hidden="1" x14ac:dyDescent="0.25"/>
    <row r="99" spans="2:13" hidden="1" x14ac:dyDescent="0.25"/>
    <row r="100" spans="2:13" x14ac:dyDescent="0.25"/>
    <row r="101" spans="2:13" x14ac:dyDescent="0.25"/>
    <row r="102" spans="2:13" x14ac:dyDescent="0.25"/>
    <row r="103" spans="2:13" x14ac:dyDescent="0.25"/>
    <row r="104" spans="2:13" s="14" customFormat="1" x14ac:dyDescent="0.25">
      <c r="B104" s="21"/>
      <c r="C104" s="15"/>
      <c r="D104" s="15"/>
      <c r="E104" s="15"/>
      <c r="F104" s="15"/>
      <c r="G104" s="1"/>
      <c r="H104" s="1"/>
      <c r="I104" s="1"/>
      <c r="J104" s="1"/>
      <c r="K104" s="1"/>
      <c r="L104" s="1"/>
      <c r="M104" s="1"/>
    </row>
    <row r="105" spans="2:13" x14ac:dyDescent="0.25"/>
    <row r="106" spans="2:13" x14ac:dyDescent="0.25"/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1:13" x14ac:dyDescent="0.25"/>
    <row r="114" spans="1:13" x14ac:dyDescent="0.25"/>
    <row r="115" spans="1:13" s="20" customFormat="1" x14ac:dyDescent="0.25">
      <c r="A115" s="14"/>
      <c r="B115" s="21"/>
      <c r="C115" s="15"/>
      <c r="D115" s="15"/>
      <c r="E115" s="15"/>
      <c r="F115" s="15"/>
      <c r="G115" s="1"/>
      <c r="H115" s="1"/>
      <c r="I115" s="1"/>
      <c r="J115" s="1"/>
      <c r="K115" s="1"/>
      <c r="L115" s="1"/>
      <c r="M115" s="1"/>
    </row>
    <row r="116" spans="1:13" s="20" customFormat="1" x14ac:dyDescent="0.25">
      <c r="A116" s="14"/>
      <c r="B116" s="21"/>
      <c r="C116" s="15"/>
      <c r="D116" s="15"/>
      <c r="E116" s="15"/>
      <c r="F116" s="15"/>
      <c r="G116" s="1"/>
      <c r="H116" s="1"/>
      <c r="I116" s="1"/>
      <c r="J116" s="1"/>
      <c r="K116" s="1"/>
      <c r="L116" s="1"/>
      <c r="M116" s="1"/>
    </row>
    <row r="117" spans="1:13" s="20" customFormat="1" x14ac:dyDescent="0.25">
      <c r="A117" s="14"/>
      <c r="B117" s="21"/>
      <c r="C117" s="15"/>
      <c r="D117" s="15"/>
      <c r="E117" s="15"/>
      <c r="F117" s="15"/>
      <c r="G117" s="1"/>
      <c r="H117" s="1"/>
      <c r="I117" s="1"/>
      <c r="J117" s="1"/>
      <c r="K117" s="1"/>
      <c r="L117" s="1"/>
      <c r="M117" s="1"/>
    </row>
    <row r="118" spans="1:13" s="20" customFormat="1" x14ac:dyDescent="0.25">
      <c r="A118" s="14"/>
      <c r="B118" s="21"/>
      <c r="C118" s="15"/>
      <c r="D118" s="15"/>
      <c r="E118" s="15"/>
      <c r="F118" s="15"/>
      <c r="G118" s="1"/>
      <c r="H118" s="1"/>
      <c r="I118" s="1"/>
      <c r="J118" s="1"/>
      <c r="K118" s="1"/>
      <c r="L118" s="1"/>
      <c r="M118" s="1"/>
    </row>
    <row r="119" spans="1:13" s="20" customFormat="1" x14ac:dyDescent="0.25">
      <c r="A119" s="14"/>
      <c r="B119" s="21"/>
      <c r="C119" s="15"/>
      <c r="D119" s="15"/>
      <c r="E119" s="15"/>
      <c r="F119" s="15"/>
      <c r="G119" s="1"/>
      <c r="H119" s="1"/>
      <c r="I119" s="1"/>
      <c r="J119" s="1"/>
      <c r="K119" s="1"/>
      <c r="L119" s="1"/>
      <c r="M119" s="1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s="20" customFormat="1" x14ac:dyDescent="0.25">
      <c r="A122" s="14"/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1:13" x14ac:dyDescent="0.25"/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s="20" customFormat="1" x14ac:dyDescent="0.25">
      <c r="A125" s="14"/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1:13" x14ac:dyDescent="0.25"/>
    <row r="127" spans="1:13" x14ac:dyDescent="0.25"/>
    <row r="128" spans="1:13" x14ac:dyDescent="0.25"/>
    <row r="129" spans="2:13" s="14" customFormat="1" x14ac:dyDescent="0.25"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2:13" s="14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2:13" s="14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2:13" s="14" customFormat="1" x14ac:dyDescent="0.25">
      <c r="B132" s="21"/>
      <c r="C132" s="15"/>
      <c r="D132" s="15"/>
      <c r="E132" s="15"/>
      <c r="F132" s="15"/>
      <c r="G132" s="1"/>
      <c r="H132" s="1"/>
      <c r="I132" s="1"/>
      <c r="J132" s="1"/>
      <c r="K132" s="1"/>
      <c r="L132" s="1"/>
      <c r="M132" s="1"/>
    </row>
    <row r="133" spans="2:13" s="14" customFormat="1" x14ac:dyDescent="0.25">
      <c r="B133" s="21"/>
      <c r="C133" s="15"/>
      <c r="D133" s="15"/>
      <c r="E133" s="15"/>
      <c r="F133" s="15"/>
      <c r="G133" s="1"/>
      <c r="H133" s="1"/>
      <c r="I133" s="1"/>
      <c r="J133" s="1"/>
      <c r="K133" s="1"/>
      <c r="L133" s="1"/>
      <c r="M133" s="1"/>
    </row>
    <row r="134" spans="2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2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2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2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2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2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2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2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2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2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2:13" s="14" customFormat="1" x14ac:dyDescent="0.25"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5"/>
  <sheetViews>
    <sheetView workbookViewId="0">
      <selection activeCell="C5" sqref="C5:C7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3" t="s">
        <v>38</v>
      </c>
      <c r="B2" s="33"/>
      <c r="C2" s="33"/>
      <c r="D2" s="33"/>
      <c r="E2" s="33"/>
      <c r="F2" s="33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4" t="s">
        <v>0</v>
      </c>
      <c r="B5" s="35" t="s">
        <v>1</v>
      </c>
      <c r="C5" s="38" t="s">
        <v>40</v>
      </c>
      <c r="D5" s="38" t="s">
        <v>39</v>
      </c>
      <c r="E5" s="38"/>
      <c r="F5" s="38"/>
    </row>
    <row r="6" spans="1:13" ht="36" customHeight="1" x14ac:dyDescent="0.25">
      <c r="A6" s="34"/>
      <c r="B6" s="36"/>
      <c r="C6" s="38"/>
      <c r="D6" s="38" t="s">
        <v>2</v>
      </c>
      <c r="E6" s="38" t="s">
        <v>3</v>
      </c>
      <c r="F6" s="38"/>
    </row>
    <row r="7" spans="1:13" ht="21" customHeight="1" x14ac:dyDescent="0.25">
      <c r="A7" s="34"/>
      <c r="B7" s="37"/>
      <c r="C7" s="38"/>
      <c r="D7" s="38"/>
      <c r="E7" s="26" t="s">
        <v>4</v>
      </c>
      <c r="F7" s="26" t="s">
        <v>5</v>
      </c>
    </row>
    <row r="8" spans="1:13" s="9" customFormat="1" ht="18" customHeight="1" x14ac:dyDescent="0.2">
      <c r="A8" s="3">
        <v>1</v>
      </c>
      <c r="B8" s="17" t="s">
        <v>7</v>
      </c>
      <c r="C8" s="4">
        <f>C9+C11+C10</f>
        <v>21.6</v>
      </c>
      <c r="D8" s="4">
        <f>D9+D11+D10</f>
        <v>14.5</v>
      </c>
      <c r="E8" s="4">
        <f>D8/C8*100</f>
        <v>67.129629629629633</v>
      </c>
      <c r="F8" s="4">
        <f>D8-C8</f>
        <v>-7.1000000000000014</v>
      </c>
    </row>
    <row r="9" spans="1:13" ht="51.75" customHeight="1" x14ac:dyDescent="0.25">
      <c r="A9" s="3">
        <v>2</v>
      </c>
      <c r="B9" s="23" t="s">
        <v>23</v>
      </c>
      <c r="C9" s="26">
        <v>21.6</v>
      </c>
      <c r="D9" s="26">
        <v>10.4</v>
      </c>
      <c r="E9" s="26">
        <f t="shared" ref="E9:E34" si="0">D9/C9*100</f>
        <v>48.148148148148145</v>
      </c>
      <c r="F9" s="26">
        <f t="shared" ref="F9:F38" si="1">D9-C9</f>
        <v>-11.200000000000001</v>
      </c>
    </row>
    <row r="10" spans="1:13" ht="66.75" customHeight="1" x14ac:dyDescent="0.25">
      <c r="A10" s="3">
        <v>3</v>
      </c>
      <c r="B10" s="23" t="s">
        <v>30</v>
      </c>
      <c r="C10" s="26">
        <v>0</v>
      </c>
      <c r="D10" s="26">
        <v>4</v>
      </c>
      <c r="E10" s="26"/>
      <c r="F10" s="26">
        <f t="shared" si="1"/>
        <v>4</v>
      </c>
    </row>
    <row r="11" spans="1:13" ht="63.75" customHeight="1" x14ac:dyDescent="0.25">
      <c r="A11" s="3">
        <v>4</v>
      </c>
      <c r="B11" s="23" t="s">
        <v>24</v>
      </c>
      <c r="C11" s="26">
        <v>0</v>
      </c>
      <c r="D11" s="26">
        <v>0.1</v>
      </c>
      <c r="E11" s="26"/>
      <c r="F11" s="26">
        <f t="shared" si="1"/>
        <v>0.1</v>
      </c>
    </row>
    <row r="12" spans="1:13" s="9" customFormat="1" ht="31.5" customHeight="1" x14ac:dyDescent="0.2">
      <c r="A12" s="7">
        <v>5</v>
      </c>
      <c r="B12" s="17" t="s">
        <v>16</v>
      </c>
      <c r="C12" s="4">
        <f>C13+C14+C15+C16+C17+C18+C20+C21+C22</f>
        <v>40051.399999999994</v>
      </c>
      <c r="D12" s="4">
        <f>D13+D14+D15+D16+D17+D18+D19+D20+D21+D22</f>
        <v>7112.2</v>
      </c>
      <c r="E12" s="4">
        <f t="shared" si="0"/>
        <v>17.757681379427439</v>
      </c>
      <c r="F12" s="4">
        <f t="shared" si="1"/>
        <v>-32939.199999999997</v>
      </c>
    </row>
    <row r="13" spans="1:13" ht="78.75" customHeight="1" x14ac:dyDescent="0.25">
      <c r="A13" s="3">
        <v>6</v>
      </c>
      <c r="B13" s="23" t="s">
        <v>8</v>
      </c>
      <c r="C13" s="26">
        <v>20769</v>
      </c>
      <c r="D13" s="26">
        <v>3416.9</v>
      </c>
      <c r="E13" s="26">
        <f t="shared" si="0"/>
        <v>16.451923539891183</v>
      </c>
      <c r="F13" s="26">
        <f t="shared" si="1"/>
        <v>-17352.099999999999</v>
      </c>
    </row>
    <row r="14" spans="1:13" ht="33.75" customHeight="1" x14ac:dyDescent="0.25">
      <c r="A14" s="3">
        <v>7</v>
      </c>
      <c r="B14" s="23" t="s">
        <v>15</v>
      </c>
      <c r="C14" s="26">
        <v>5277.5</v>
      </c>
      <c r="D14" s="26">
        <v>807.6</v>
      </c>
      <c r="E14" s="26">
        <f t="shared" si="0"/>
        <v>15.302700142112743</v>
      </c>
      <c r="F14" s="26">
        <f t="shared" si="1"/>
        <v>-4469.8999999999996</v>
      </c>
    </row>
    <row r="15" spans="1:13" ht="33.75" customHeight="1" x14ac:dyDescent="0.25">
      <c r="A15" s="3">
        <v>8</v>
      </c>
      <c r="B15" s="23" t="s">
        <v>15</v>
      </c>
      <c r="C15" s="26">
        <v>450.3</v>
      </c>
      <c r="D15" s="26">
        <v>0</v>
      </c>
      <c r="E15" s="26"/>
      <c r="F15" s="26">
        <f t="shared" si="1"/>
        <v>-450.3</v>
      </c>
    </row>
    <row r="16" spans="1:13" ht="96.75" customHeight="1" x14ac:dyDescent="0.25">
      <c r="A16" s="3">
        <v>9</v>
      </c>
      <c r="B16" s="23" t="s">
        <v>28</v>
      </c>
      <c r="C16" s="26">
        <v>6845.3</v>
      </c>
      <c r="D16" s="26">
        <v>1530.7</v>
      </c>
      <c r="E16" s="26">
        <f t="shared" si="0"/>
        <v>22.361328210597055</v>
      </c>
      <c r="F16" s="26">
        <f t="shared" si="1"/>
        <v>-5314.6</v>
      </c>
    </row>
    <row r="17" spans="1:6" ht="31.5" customHeight="1" x14ac:dyDescent="0.25">
      <c r="A17" s="3">
        <v>10</v>
      </c>
      <c r="B17" s="23" t="s">
        <v>11</v>
      </c>
      <c r="C17" s="26">
        <v>1017.1</v>
      </c>
      <c r="D17" s="26">
        <v>361.2</v>
      </c>
      <c r="E17" s="26">
        <f t="shared" si="0"/>
        <v>35.512732278045419</v>
      </c>
      <c r="F17" s="26">
        <f t="shared" si="1"/>
        <v>-655.90000000000009</v>
      </c>
    </row>
    <row r="18" spans="1:6" ht="81" customHeight="1" x14ac:dyDescent="0.25">
      <c r="A18" s="3">
        <v>11</v>
      </c>
      <c r="B18" s="23" t="s">
        <v>26</v>
      </c>
      <c r="C18" s="26">
        <v>2031.2</v>
      </c>
      <c r="D18" s="26">
        <v>433.9</v>
      </c>
      <c r="E18" s="26">
        <f t="shared" si="0"/>
        <v>21.361756597085467</v>
      </c>
      <c r="F18" s="26">
        <f t="shared" si="1"/>
        <v>-1597.3000000000002</v>
      </c>
    </row>
    <row r="19" spans="1:6" ht="54" customHeight="1" x14ac:dyDescent="0.25">
      <c r="A19" s="3">
        <v>12</v>
      </c>
      <c r="B19" s="23" t="s">
        <v>35</v>
      </c>
      <c r="C19" s="26">
        <v>0</v>
      </c>
      <c r="D19" s="26">
        <v>261.60000000000002</v>
      </c>
      <c r="E19" s="26"/>
      <c r="F19" s="26">
        <f t="shared" si="1"/>
        <v>261.60000000000002</v>
      </c>
    </row>
    <row r="20" spans="1:6" ht="50.25" customHeight="1" x14ac:dyDescent="0.25">
      <c r="A20" s="3">
        <v>13</v>
      </c>
      <c r="B20" s="23" t="s">
        <v>29</v>
      </c>
      <c r="C20" s="26">
        <v>3661</v>
      </c>
      <c r="D20" s="26">
        <v>261.3</v>
      </c>
      <c r="E20" s="26">
        <f t="shared" si="0"/>
        <v>7.1373941546025677</v>
      </c>
      <c r="F20" s="26">
        <f t="shared" si="1"/>
        <v>-3399.7</v>
      </c>
    </row>
    <row r="21" spans="1:6" ht="68.25" customHeight="1" x14ac:dyDescent="0.25">
      <c r="A21" s="3">
        <v>14</v>
      </c>
      <c r="B21" s="23" t="s">
        <v>36</v>
      </c>
      <c r="C21" s="26">
        <v>0</v>
      </c>
      <c r="D21" s="26">
        <v>47.1</v>
      </c>
      <c r="E21" s="26"/>
      <c r="F21" s="26">
        <f t="shared" si="1"/>
        <v>47.1</v>
      </c>
    </row>
    <row r="22" spans="1:6" ht="21" customHeight="1" x14ac:dyDescent="0.25">
      <c r="A22" s="3">
        <v>15</v>
      </c>
      <c r="B22" s="23" t="s">
        <v>22</v>
      </c>
      <c r="C22" s="26">
        <v>0</v>
      </c>
      <c r="D22" s="26">
        <v>-8.1</v>
      </c>
      <c r="E22" s="26"/>
      <c r="F22" s="26">
        <f t="shared" si="1"/>
        <v>-8.1</v>
      </c>
    </row>
    <row r="23" spans="1:6" s="9" customFormat="1" ht="18" customHeight="1" x14ac:dyDescent="0.2">
      <c r="A23" s="7">
        <v>16</v>
      </c>
      <c r="B23" s="17" t="s">
        <v>17</v>
      </c>
      <c r="C23" s="8">
        <f>C25+C24</f>
        <v>2612708.2000000002</v>
      </c>
      <c r="D23" s="8">
        <f>D25+D24</f>
        <v>313617.40000000002</v>
      </c>
      <c r="E23" s="4">
        <f t="shared" si="0"/>
        <v>12.003537172654795</v>
      </c>
      <c r="F23" s="4">
        <f t="shared" si="1"/>
        <v>-2299090.8000000003</v>
      </c>
    </row>
    <row r="24" spans="1:6" ht="31.5" x14ac:dyDescent="0.25">
      <c r="A24" s="3">
        <v>17</v>
      </c>
      <c r="B24" s="13" t="s">
        <v>9</v>
      </c>
      <c r="C24" s="11">
        <v>2612708.2000000002</v>
      </c>
      <c r="D24" s="26">
        <v>316683</v>
      </c>
      <c r="E24" s="26">
        <f t="shared" si="0"/>
        <v>12.12087136251955</v>
      </c>
      <c r="F24" s="26">
        <f t="shared" si="1"/>
        <v>-2296025.2000000002</v>
      </c>
    </row>
    <row r="25" spans="1:6" ht="47.25" x14ac:dyDescent="0.25">
      <c r="A25" s="3">
        <v>18</v>
      </c>
      <c r="B25" s="18" t="s">
        <v>10</v>
      </c>
      <c r="C25" s="26">
        <v>0</v>
      </c>
      <c r="D25" s="26">
        <v>-3065.6</v>
      </c>
      <c r="E25" s="26"/>
      <c r="F25" s="26">
        <f t="shared" si="1"/>
        <v>-3065.6</v>
      </c>
    </row>
    <row r="26" spans="1:6" s="9" customFormat="1" ht="51" customHeight="1" x14ac:dyDescent="0.2">
      <c r="A26" s="7">
        <v>19</v>
      </c>
      <c r="B26" s="17" t="s">
        <v>14</v>
      </c>
      <c r="C26" s="4">
        <f>C27</f>
        <v>2687</v>
      </c>
      <c r="D26" s="4">
        <f>D27</f>
        <v>0</v>
      </c>
      <c r="E26" s="4">
        <f t="shared" si="0"/>
        <v>0</v>
      </c>
      <c r="F26" s="4">
        <f t="shared" si="1"/>
        <v>-2687</v>
      </c>
    </row>
    <row r="27" spans="1:6" ht="32.25" customHeight="1" x14ac:dyDescent="0.25">
      <c r="A27" s="3">
        <v>20</v>
      </c>
      <c r="B27" s="13" t="s">
        <v>21</v>
      </c>
      <c r="C27" s="26">
        <v>2687</v>
      </c>
      <c r="D27" s="26">
        <v>0</v>
      </c>
      <c r="E27" s="26">
        <f t="shared" si="0"/>
        <v>0</v>
      </c>
      <c r="F27" s="26">
        <f t="shared" si="1"/>
        <v>-2687</v>
      </c>
    </row>
    <row r="28" spans="1:6" s="9" customFormat="1" ht="18.75" customHeight="1" x14ac:dyDescent="0.2">
      <c r="A28" s="7">
        <v>21</v>
      </c>
      <c r="B28" s="17" t="s">
        <v>18</v>
      </c>
      <c r="C28" s="4">
        <f>C29+C30</f>
        <v>1525.7</v>
      </c>
      <c r="D28" s="4">
        <f>D29+D30</f>
        <v>60.6</v>
      </c>
      <c r="E28" s="4">
        <f t="shared" si="0"/>
        <v>3.9719473028773677</v>
      </c>
      <c r="F28" s="4">
        <f t="shared" si="1"/>
        <v>-1465.1000000000001</v>
      </c>
    </row>
    <row r="29" spans="1:6" ht="31.5" x14ac:dyDescent="0.25">
      <c r="A29" s="3">
        <v>22</v>
      </c>
      <c r="B29" s="13" t="s">
        <v>11</v>
      </c>
      <c r="C29" s="26">
        <v>217.3</v>
      </c>
      <c r="D29" s="26">
        <v>60.6</v>
      </c>
      <c r="E29" s="26">
        <f t="shared" si="0"/>
        <v>27.887712839392542</v>
      </c>
      <c r="F29" s="26">
        <f t="shared" si="1"/>
        <v>-156.70000000000002</v>
      </c>
    </row>
    <row r="30" spans="1:6" ht="19.5" customHeight="1" x14ac:dyDescent="0.25">
      <c r="A30" s="3">
        <v>23</v>
      </c>
      <c r="B30" s="13" t="s">
        <v>12</v>
      </c>
      <c r="C30" s="26">
        <v>1308.4000000000001</v>
      </c>
      <c r="D30" s="26">
        <v>0</v>
      </c>
      <c r="E30" s="26"/>
      <c r="F30" s="26">
        <f t="shared" si="1"/>
        <v>-1308.4000000000001</v>
      </c>
    </row>
    <row r="31" spans="1:6" s="9" customFormat="1" ht="31.5" x14ac:dyDescent="0.2">
      <c r="A31" s="7">
        <v>24</v>
      </c>
      <c r="B31" s="17" t="s">
        <v>19</v>
      </c>
      <c r="C31" s="4">
        <f>C32+C34+C35</f>
        <v>13800.6</v>
      </c>
      <c r="D31" s="4">
        <f>D32+D34+D35+D33</f>
        <v>2301.1</v>
      </c>
      <c r="E31" s="4">
        <f t="shared" si="0"/>
        <v>16.673912728432096</v>
      </c>
      <c r="F31" s="4">
        <f t="shared" si="1"/>
        <v>-11499.5</v>
      </c>
    </row>
    <row r="32" spans="1:6" ht="79.5" customHeight="1" x14ac:dyDescent="0.25">
      <c r="A32" s="3">
        <v>25</v>
      </c>
      <c r="B32" s="23" t="s">
        <v>20</v>
      </c>
      <c r="C32" s="26">
        <v>12670.4</v>
      </c>
      <c r="D32" s="26">
        <v>2064.1999999999998</v>
      </c>
      <c r="E32" s="26">
        <f t="shared" si="0"/>
        <v>16.291514080060612</v>
      </c>
      <c r="F32" s="26">
        <f t="shared" si="1"/>
        <v>-10606.2</v>
      </c>
    </row>
    <row r="33" spans="1:13" ht="51" customHeight="1" x14ac:dyDescent="0.25">
      <c r="A33" s="3">
        <v>26</v>
      </c>
      <c r="B33" s="23" t="s">
        <v>37</v>
      </c>
      <c r="C33" s="26">
        <v>0</v>
      </c>
      <c r="D33" s="26">
        <v>141.6</v>
      </c>
      <c r="E33" s="26"/>
      <c r="F33" s="26">
        <f t="shared" si="1"/>
        <v>141.6</v>
      </c>
    </row>
    <row r="34" spans="1:13" ht="64.5" customHeight="1" x14ac:dyDescent="0.25">
      <c r="A34" s="3">
        <v>27</v>
      </c>
      <c r="B34" s="13" t="s">
        <v>25</v>
      </c>
      <c r="C34" s="26">
        <v>230.2</v>
      </c>
      <c r="D34" s="26">
        <v>95.3</v>
      </c>
      <c r="E34" s="26">
        <f t="shared" si="0"/>
        <v>41.398783666377064</v>
      </c>
      <c r="F34" s="26">
        <f t="shared" si="1"/>
        <v>-134.89999999999998</v>
      </c>
    </row>
    <row r="35" spans="1:13" ht="19.5" customHeight="1" x14ac:dyDescent="0.25">
      <c r="A35" s="3">
        <v>28</v>
      </c>
      <c r="B35" s="13" t="s">
        <v>12</v>
      </c>
      <c r="C35" s="26">
        <v>900</v>
      </c>
      <c r="D35" s="26">
        <v>0</v>
      </c>
      <c r="E35" s="26"/>
      <c r="F35" s="26">
        <f t="shared" si="1"/>
        <v>-900</v>
      </c>
    </row>
    <row r="36" spans="1:13" s="9" customFormat="1" ht="18" customHeight="1" x14ac:dyDescent="0.2">
      <c r="A36" s="7">
        <v>29</v>
      </c>
      <c r="B36" s="17" t="s">
        <v>27</v>
      </c>
      <c r="C36" s="5">
        <f>C37+C38</f>
        <v>737.6</v>
      </c>
      <c r="D36" s="5">
        <f>D37+D38</f>
        <v>5</v>
      </c>
      <c r="E36" s="4"/>
      <c r="F36" s="4">
        <f t="shared" si="1"/>
        <v>-732.6</v>
      </c>
    </row>
    <row r="37" spans="1:13" ht="32.25" customHeight="1" x14ac:dyDescent="0.25">
      <c r="A37" s="3">
        <v>30</v>
      </c>
      <c r="B37" s="23" t="s">
        <v>13</v>
      </c>
      <c r="C37" s="6">
        <v>20</v>
      </c>
      <c r="D37" s="6">
        <v>5</v>
      </c>
      <c r="E37" s="26"/>
      <c r="F37" s="26">
        <f t="shared" si="1"/>
        <v>-15</v>
      </c>
    </row>
    <row r="38" spans="1:13" ht="95.25" customHeight="1" x14ac:dyDescent="0.25">
      <c r="A38" s="3">
        <v>31</v>
      </c>
      <c r="B38" s="23" t="s">
        <v>28</v>
      </c>
      <c r="C38" s="6">
        <v>717.6</v>
      </c>
      <c r="D38" s="6">
        <v>0</v>
      </c>
      <c r="E38" s="26"/>
      <c r="F38" s="26">
        <f t="shared" si="1"/>
        <v>-717.6</v>
      </c>
    </row>
    <row r="39" spans="1:13" x14ac:dyDescent="0.25"/>
    <row r="40" spans="1:13" x14ac:dyDescent="0.25"/>
    <row r="41" spans="1:13" hidden="1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s="12" customFormat="1" hidden="1" x14ac:dyDescent="0.25">
      <c r="A47" s="14"/>
      <c r="B47" s="21"/>
      <c r="C47" s="15"/>
      <c r="D47" s="15"/>
      <c r="E47" s="15"/>
      <c r="F47" s="15"/>
      <c r="G47" s="1"/>
      <c r="H47" s="1"/>
      <c r="I47" s="1"/>
      <c r="J47" s="1"/>
      <c r="K47" s="1"/>
      <c r="L47" s="1"/>
      <c r="M47" s="1"/>
    </row>
    <row r="48" spans="1:13" s="12" customFormat="1" hidden="1" x14ac:dyDescent="0.25">
      <c r="A48" s="14"/>
      <c r="B48" s="21"/>
      <c r="C48" s="15"/>
      <c r="D48" s="15"/>
      <c r="E48" s="15"/>
      <c r="F48" s="15"/>
      <c r="G48" s="1"/>
      <c r="H48" s="1"/>
      <c r="I48" s="1"/>
      <c r="J48" s="1"/>
      <c r="K48" s="1"/>
      <c r="L48" s="1"/>
      <c r="M48" s="1"/>
    </row>
    <row r="49" spans="1:13" s="12" customFormat="1" hidden="1" x14ac:dyDescent="0.25">
      <c r="A49" s="14"/>
      <c r="B49" s="21"/>
      <c r="C49" s="15"/>
      <c r="D49" s="15"/>
      <c r="E49" s="15"/>
      <c r="F49" s="15"/>
      <c r="G49" s="1"/>
      <c r="H49" s="1"/>
      <c r="I49" s="1"/>
      <c r="J49" s="1"/>
      <c r="K49" s="1"/>
      <c r="L49" s="1"/>
      <c r="M49" s="1"/>
    </row>
    <row r="50" spans="1:13" s="12" customFormat="1" hidden="1" x14ac:dyDescent="0.25">
      <c r="A50" s="14"/>
      <c r="B50" s="21"/>
      <c r="C50" s="15"/>
      <c r="D50" s="15"/>
      <c r="E50" s="15"/>
      <c r="F50" s="15"/>
      <c r="G50" s="1"/>
      <c r="H50" s="1"/>
      <c r="I50" s="1"/>
      <c r="J50" s="1"/>
      <c r="K50" s="1"/>
      <c r="L50" s="1"/>
      <c r="M50" s="1"/>
    </row>
    <row r="51" spans="1:13" s="12" customFormat="1" hidden="1" x14ac:dyDescent="0.25">
      <c r="A51" s="14"/>
      <c r="B51" s="21"/>
      <c r="C51" s="15"/>
      <c r="D51" s="15"/>
      <c r="E51" s="15"/>
      <c r="F51" s="15"/>
      <c r="G51" s="1"/>
      <c r="H51" s="1"/>
      <c r="I51" s="1"/>
      <c r="J51" s="1"/>
      <c r="K51" s="1"/>
      <c r="L51" s="1"/>
      <c r="M51" s="1"/>
    </row>
    <row r="52" spans="1:13" s="12" customFormat="1" hidden="1" x14ac:dyDescent="0.25">
      <c r="A52" s="14"/>
      <c r="B52" s="21"/>
      <c r="C52" s="15"/>
      <c r="D52" s="15"/>
      <c r="E52" s="15"/>
      <c r="F52" s="15"/>
      <c r="G52" s="1"/>
      <c r="H52" s="1"/>
      <c r="I52" s="1"/>
      <c r="J52" s="1"/>
      <c r="K52" s="1"/>
      <c r="L52" s="1"/>
      <c r="M52" s="1"/>
    </row>
    <row r="53" spans="1:13" s="12" customFormat="1" hidden="1" x14ac:dyDescent="0.25">
      <c r="A53" s="14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12" customFormat="1" hidden="1" x14ac:dyDescent="0.25">
      <c r="A54" s="14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12" customFormat="1" hidden="1" x14ac:dyDescent="0.25">
      <c r="A55" s="14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12" customFormat="1" hidden="1" x14ac:dyDescent="0.25">
      <c r="A56" s="14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12" customFormat="1" hidden="1" x14ac:dyDescent="0.25">
      <c r="A57" s="14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12" customFormat="1" hidden="1" x14ac:dyDescent="0.25">
      <c r="A58" s="14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12" customFormat="1" hidden="1" x14ac:dyDescent="0.25">
      <c r="A59" s="14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12" customFormat="1" hidden="1" x14ac:dyDescent="0.25">
      <c r="A60" s="14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12" customFormat="1" hidden="1" x14ac:dyDescent="0.25">
      <c r="A61" s="14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12" customFormat="1" hidden="1" x14ac:dyDescent="0.25">
      <c r="A62" s="14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14" customFormat="1" hidden="1" x14ac:dyDescent="0.25"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14" customFormat="1" hidden="1" x14ac:dyDescent="0.25"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2:13" s="14" customFormat="1" hidden="1" x14ac:dyDescent="0.25"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2:13" s="14" customFormat="1" hidden="1" x14ac:dyDescent="0.25"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2:13" s="14" customFormat="1" hidden="1" x14ac:dyDescent="0.25"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2:13" s="14" customFormat="1" hidden="1" x14ac:dyDescent="0.25"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2:13" s="14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2:13" s="14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2:13" s="14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2:13" s="14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2:13" s="14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2:13" s="14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2:13" s="14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2:13" s="14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2:13" s="14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2:13" hidden="1" x14ac:dyDescent="0.25"/>
    <row r="79" spans="2:13" hidden="1" x14ac:dyDescent="0.25"/>
    <row r="80" spans="2:13" hidden="1" x14ac:dyDescent="0.25"/>
    <row r="81" spans="2:13" s="14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14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14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14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s="14" customFormat="1" hidden="1" x14ac:dyDescent="0.25">
      <c r="B85" s="21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</row>
    <row r="86" spans="2:13" s="14" customFormat="1" hidden="1" x14ac:dyDescent="0.25">
      <c r="B86" s="21"/>
      <c r="C86" s="15"/>
      <c r="D86" s="15"/>
      <c r="E86" s="15"/>
      <c r="F86" s="15"/>
      <c r="G86" s="1"/>
      <c r="H86" s="1"/>
      <c r="I86" s="1"/>
      <c r="J86" s="1"/>
      <c r="K86" s="1"/>
      <c r="L86" s="1"/>
      <c r="M86" s="1"/>
    </row>
    <row r="87" spans="2:13" s="14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2:13" s="14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14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14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14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14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14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14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14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14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hidden="1" x14ac:dyDescent="0.25"/>
    <row r="98" spans="2:13" hidden="1" x14ac:dyDescent="0.25"/>
    <row r="99" spans="2:13" x14ac:dyDescent="0.25"/>
    <row r="100" spans="2:13" x14ac:dyDescent="0.25"/>
    <row r="101" spans="2:13" x14ac:dyDescent="0.25"/>
    <row r="102" spans="2:13" x14ac:dyDescent="0.25"/>
    <row r="103" spans="2:13" s="14" customFormat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x14ac:dyDescent="0.25"/>
    <row r="105" spans="2:13" x14ac:dyDescent="0.25"/>
    <row r="106" spans="2:13" x14ac:dyDescent="0.25"/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1:13" x14ac:dyDescent="0.25"/>
    <row r="114" spans="1:13" s="20" customFormat="1" x14ac:dyDescent="0.25">
      <c r="A114" s="14"/>
      <c r="B114" s="21"/>
      <c r="C114" s="15"/>
      <c r="D114" s="15"/>
      <c r="E114" s="15"/>
      <c r="F114" s="15"/>
      <c r="G114" s="1"/>
      <c r="H114" s="1"/>
      <c r="I114" s="1"/>
      <c r="J114" s="1"/>
      <c r="K114" s="1"/>
      <c r="L114" s="1"/>
      <c r="M114" s="1"/>
    </row>
    <row r="115" spans="1:13" s="20" customFormat="1" x14ac:dyDescent="0.25">
      <c r="A115" s="14"/>
      <c r="B115" s="21"/>
      <c r="C115" s="15"/>
      <c r="D115" s="15"/>
      <c r="E115" s="15"/>
      <c r="F115" s="15"/>
      <c r="G115" s="1"/>
      <c r="H115" s="1"/>
      <c r="I115" s="1"/>
      <c r="J115" s="1"/>
      <c r="K115" s="1"/>
      <c r="L115" s="1"/>
      <c r="M115" s="1"/>
    </row>
    <row r="116" spans="1:13" s="20" customFormat="1" x14ac:dyDescent="0.25">
      <c r="A116" s="14"/>
      <c r="B116" s="21"/>
      <c r="C116" s="15"/>
      <c r="D116" s="15"/>
      <c r="E116" s="15"/>
      <c r="F116" s="15"/>
      <c r="G116" s="1"/>
      <c r="H116" s="1"/>
      <c r="I116" s="1"/>
      <c r="J116" s="1"/>
      <c r="K116" s="1"/>
      <c r="L116" s="1"/>
      <c r="M116" s="1"/>
    </row>
    <row r="117" spans="1:13" s="20" customFormat="1" x14ac:dyDescent="0.25">
      <c r="A117" s="14"/>
      <c r="B117" s="21"/>
      <c r="C117" s="15"/>
      <c r="D117" s="15"/>
      <c r="E117" s="15"/>
      <c r="F117" s="15"/>
      <c r="G117" s="1"/>
      <c r="H117" s="1"/>
      <c r="I117" s="1"/>
      <c r="J117" s="1"/>
      <c r="K117" s="1"/>
      <c r="L117" s="1"/>
      <c r="M117" s="1"/>
    </row>
    <row r="118" spans="1:13" s="20" customFormat="1" x14ac:dyDescent="0.25">
      <c r="A118" s="14"/>
      <c r="B118" s="21"/>
      <c r="C118" s="15"/>
      <c r="D118" s="15"/>
      <c r="E118" s="15"/>
      <c r="F118" s="15"/>
      <c r="G118" s="1"/>
      <c r="H118" s="1"/>
      <c r="I118" s="1"/>
      <c r="J118" s="1"/>
      <c r="K118" s="1"/>
      <c r="L118" s="1"/>
      <c r="M118" s="1"/>
    </row>
    <row r="119" spans="1:13" s="20" customFormat="1" x14ac:dyDescent="0.25">
      <c r="A119" s="14"/>
      <c r="B119" s="21"/>
      <c r="C119" s="15"/>
      <c r="D119" s="15"/>
      <c r="E119" s="15"/>
      <c r="F119" s="15"/>
      <c r="G119" s="1"/>
      <c r="H119" s="1"/>
      <c r="I119" s="1"/>
      <c r="J119" s="1"/>
      <c r="K119" s="1"/>
      <c r="L119" s="1"/>
      <c r="M119" s="1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x14ac:dyDescent="0.25"/>
    <row r="123" spans="1:13" s="20" customFormat="1" x14ac:dyDescent="0.25">
      <c r="A123" s="14"/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x14ac:dyDescent="0.25"/>
    <row r="126" spans="1:13" x14ac:dyDescent="0.25"/>
    <row r="127" spans="1:13" x14ac:dyDescent="0.25"/>
    <row r="128" spans="1:13" s="14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2:13" s="14" customFormat="1" x14ac:dyDescent="0.25"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2:13" s="14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2:13" s="14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2:13" s="14" customFormat="1" x14ac:dyDescent="0.25">
      <c r="B132" s="21"/>
      <c r="C132" s="15"/>
      <c r="D132" s="15"/>
      <c r="E132" s="15"/>
      <c r="F132" s="15"/>
      <c r="G132" s="1"/>
      <c r="H132" s="1"/>
      <c r="I132" s="1"/>
      <c r="J132" s="1"/>
      <c r="K132" s="1"/>
      <c r="L132" s="1"/>
      <c r="M132" s="1"/>
    </row>
    <row r="133" spans="2:13" s="14" customFormat="1" x14ac:dyDescent="0.25">
      <c r="B133" s="21"/>
      <c r="C133" s="15"/>
      <c r="D133" s="15"/>
      <c r="E133" s="15"/>
      <c r="F133" s="15"/>
      <c r="G133" s="1"/>
      <c r="H133" s="1"/>
      <c r="I133" s="1"/>
      <c r="J133" s="1"/>
      <c r="K133" s="1"/>
      <c r="L133" s="1"/>
      <c r="M133" s="1"/>
    </row>
    <row r="134" spans="2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2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2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2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2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2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2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2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2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2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2:13" x14ac:dyDescent="0.25"/>
    <row r="145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4"/>
  <sheetViews>
    <sheetView workbookViewId="0">
      <selection activeCell="C5" sqref="C5:C7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3" t="s">
        <v>32</v>
      </c>
      <c r="B2" s="33"/>
      <c r="C2" s="33"/>
      <c r="D2" s="33"/>
      <c r="E2" s="33"/>
      <c r="F2" s="33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4" t="s">
        <v>0</v>
      </c>
      <c r="B5" s="35" t="s">
        <v>1</v>
      </c>
      <c r="C5" s="38" t="s">
        <v>34</v>
      </c>
      <c r="D5" s="38" t="s">
        <v>33</v>
      </c>
      <c r="E5" s="38"/>
      <c r="F5" s="38"/>
    </row>
    <row r="6" spans="1:13" ht="36" customHeight="1" x14ac:dyDescent="0.25">
      <c r="A6" s="34"/>
      <c r="B6" s="36"/>
      <c r="C6" s="38"/>
      <c r="D6" s="38" t="s">
        <v>2</v>
      </c>
      <c r="E6" s="38" t="s">
        <v>3</v>
      </c>
      <c r="F6" s="38"/>
    </row>
    <row r="7" spans="1:13" ht="21" customHeight="1" x14ac:dyDescent="0.25">
      <c r="A7" s="34"/>
      <c r="B7" s="37"/>
      <c r="C7" s="38"/>
      <c r="D7" s="38"/>
      <c r="E7" s="24" t="s">
        <v>4</v>
      </c>
      <c r="F7" s="24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C9+C11+C10</f>
        <v>21.6</v>
      </c>
      <c r="D8" s="4">
        <f>D9+D11+D10</f>
        <v>8.5</v>
      </c>
      <c r="E8" s="4">
        <f>D8/C8*100</f>
        <v>39.351851851851848</v>
      </c>
      <c r="F8" s="4">
        <f>D8-C8</f>
        <v>-13.100000000000001</v>
      </c>
    </row>
    <row r="9" spans="1:13" ht="51.75" customHeight="1" x14ac:dyDescent="0.25">
      <c r="A9" s="3">
        <v>2</v>
      </c>
      <c r="B9" s="23" t="s">
        <v>23</v>
      </c>
      <c r="C9" s="25">
        <v>21.6</v>
      </c>
      <c r="D9" s="25">
        <v>7.4</v>
      </c>
      <c r="E9" s="25">
        <f t="shared" ref="E9:E34" si="0">D9/C9*100</f>
        <v>34.259259259259252</v>
      </c>
      <c r="F9" s="25">
        <f t="shared" ref="F9:F38" si="1">D9-C9</f>
        <v>-14.200000000000001</v>
      </c>
    </row>
    <row r="10" spans="1:13" ht="66.75" customHeight="1" x14ac:dyDescent="0.25">
      <c r="A10" s="3">
        <v>3</v>
      </c>
      <c r="B10" s="23" t="s">
        <v>30</v>
      </c>
      <c r="C10" s="25">
        <v>0</v>
      </c>
      <c r="D10" s="25">
        <v>1</v>
      </c>
      <c r="E10" s="25"/>
      <c r="F10" s="25">
        <f t="shared" si="1"/>
        <v>1</v>
      </c>
    </row>
    <row r="11" spans="1:13" ht="63.75" customHeight="1" x14ac:dyDescent="0.25">
      <c r="A11" s="3">
        <v>4</v>
      </c>
      <c r="B11" s="23" t="s">
        <v>24</v>
      </c>
      <c r="C11" s="25">
        <v>0</v>
      </c>
      <c r="D11" s="25">
        <v>0.1</v>
      </c>
      <c r="E11" s="25"/>
      <c r="F11" s="25">
        <f t="shared" si="1"/>
        <v>0.1</v>
      </c>
    </row>
    <row r="12" spans="1:13" s="9" customFormat="1" ht="31.5" customHeight="1" x14ac:dyDescent="0.2">
      <c r="A12" s="7">
        <v>5</v>
      </c>
      <c r="B12" s="17" t="s">
        <v>16</v>
      </c>
      <c r="C12" s="4">
        <f>C13+C14+C15+C16+C17+C18+C20+C21+C22</f>
        <v>40051.399999999994</v>
      </c>
      <c r="D12" s="4">
        <f>D13+D14+D15+D16+D17+D18+D19+D20+D21+D22</f>
        <v>3736.5000000000005</v>
      </c>
      <c r="E12" s="4">
        <f t="shared" si="0"/>
        <v>9.32926189846048</v>
      </c>
      <c r="F12" s="4">
        <f t="shared" si="1"/>
        <v>-36314.899999999994</v>
      </c>
    </row>
    <row r="13" spans="1:13" ht="78.75" customHeight="1" x14ac:dyDescent="0.25">
      <c r="A13" s="3">
        <v>6</v>
      </c>
      <c r="B13" s="23" t="s">
        <v>8</v>
      </c>
      <c r="C13" s="25">
        <v>20769</v>
      </c>
      <c r="D13" s="25">
        <v>1974.8</v>
      </c>
      <c r="E13" s="25">
        <f t="shared" si="0"/>
        <v>9.5084019452067992</v>
      </c>
      <c r="F13" s="25">
        <f t="shared" si="1"/>
        <v>-18794.2</v>
      </c>
    </row>
    <row r="14" spans="1:13" ht="33.75" customHeight="1" x14ac:dyDescent="0.25">
      <c r="A14" s="3">
        <v>7</v>
      </c>
      <c r="B14" s="23" t="s">
        <v>15</v>
      </c>
      <c r="C14" s="25">
        <v>5277.5</v>
      </c>
      <c r="D14" s="25">
        <v>445.7</v>
      </c>
      <c r="E14" s="25">
        <f t="shared" si="0"/>
        <v>8.4452865940312645</v>
      </c>
      <c r="F14" s="25">
        <f t="shared" si="1"/>
        <v>-4831.8</v>
      </c>
    </row>
    <row r="15" spans="1:13" ht="33.75" customHeight="1" x14ac:dyDescent="0.25">
      <c r="A15" s="3">
        <v>8</v>
      </c>
      <c r="B15" s="23" t="s">
        <v>15</v>
      </c>
      <c r="C15" s="25">
        <v>450.3</v>
      </c>
      <c r="D15" s="25">
        <v>0</v>
      </c>
      <c r="E15" s="25"/>
      <c r="F15" s="25">
        <f t="shared" si="1"/>
        <v>-450.3</v>
      </c>
    </row>
    <row r="16" spans="1:13" ht="96.75" customHeight="1" x14ac:dyDescent="0.25">
      <c r="A16" s="3">
        <v>9</v>
      </c>
      <c r="B16" s="23" t="s">
        <v>28</v>
      </c>
      <c r="C16" s="25">
        <v>6845.3</v>
      </c>
      <c r="D16" s="25">
        <v>767.3</v>
      </c>
      <c r="E16" s="25">
        <f t="shared" si="0"/>
        <v>11.209150804201421</v>
      </c>
      <c r="F16" s="25">
        <f t="shared" si="1"/>
        <v>-6078</v>
      </c>
    </row>
    <row r="17" spans="1:6" ht="31.5" customHeight="1" x14ac:dyDescent="0.25">
      <c r="A17" s="3">
        <v>10</v>
      </c>
      <c r="B17" s="23" t="s">
        <v>11</v>
      </c>
      <c r="C17" s="25">
        <v>1017.1</v>
      </c>
      <c r="D17" s="25">
        <v>115.9</v>
      </c>
      <c r="E17" s="25">
        <f t="shared" si="0"/>
        <v>11.395143053780355</v>
      </c>
      <c r="F17" s="25">
        <f t="shared" si="1"/>
        <v>-901.2</v>
      </c>
    </row>
    <row r="18" spans="1:6" ht="81" customHeight="1" x14ac:dyDescent="0.25">
      <c r="A18" s="3">
        <v>11</v>
      </c>
      <c r="B18" s="23" t="s">
        <v>26</v>
      </c>
      <c r="C18" s="25">
        <v>2031.2</v>
      </c>
      <c r="D18" s="25">
        <v>28.1</v>
      </c>
      <c r="E18" s="25">
        <f t="shared" si="0"/>
        <v>1.3834186687672312</v>
      </c>
      <c r="F18" s="25">
        <f t="shared" si="1"/>
        <v>-2003.1000000000001</v>
      </c>
    </row>
    <row r="19" spans="1:6" ht="54" customHeight="1" x14ac:dyDescent="0.25">
      <c r="A19" s="3">
        <v>12</v>
      </c>
      <c r="B19" s="23" t="s">
        <v>35</v>
      </c>
      <c r="C19" s="25">
        <v>0</v>
      </c>
      <c r="D19" s="25">
        <v>261.60000000000002</v>
      </c>
      <c r="E19" s="25"/>
      <c r="F19" s="25">
        <f t="shared" si="1"/>
        <v>261.60000000000002</v>
      </c>
    </row>
    <row r="20" spans="1:6" ht="50.25" customHeight="1" x14ac:dyDescent="0.25">
      <c r="A20" s="3">
        <v>13</v>
      </c>
      <c r="B20" s="23" t="s">
        <v>29</v>
      </c>
      <c r="C20" s="25">
        <v>3661</v>
      </c>
      <c r="D20" s="25">
        <v>145.30000000000001</v>
      </c>
      <c r="E20" s="25">
        <f t="shared" si="0"/>
        <v>3.9688609669489212</v>
      </c>
      <c r="F20" s="25">
        <f t="shared" si="1"/>
        <v>-3515.7</v>
      </c>
    </row>
    <row r="21" spans="1:6" ht="50.25" customHeight="1" x14ac:dyDescent="0.25">
      <c r="A21" s="3">
        <v>14</v>
      </c>
      <c r="B21" s="23" t="s">
        <v>36</v>
      </c>
      <c r="C21" s="25">
        <v>0</v>
      </c>
      <c r="D21" s="25">
        <v>5.9</v>
      </c>
      <c r="E21" s="25"/>
      <c r="F21" s="25">
        <f t="shared" si="1"/>
        <v>5.9</v>
      </c>
    </row>
    <row r="22" spans="1:6" ht="21" customHeight="1" x14ac:dyDescent="0.25">
      <c r="A22" s="3">
        <v>15</v>
      </c>
      <c r="B22" s="23" t="s">
        <v>22</v>
      </c>
      <c r="C22" s="25">
        <v>0</v>
      </c>
      <c r="D22" s="25">
        <v>-8.1</v>
      </c>
      <c r="E22" s="25"/>
      <c r="F22" s="25">
        <f t="shared" si="1"/>
        <v>-8.1</v>
      </c>
    </row>
    <row r="23" spans="1:6" s="9" customFormat="1" ht="18" customHeight="1" x14ac:dyDescent="0.2">
      <c r="A23" s="7">
        <v>16</v>
      </c>
      <c r="B23" s="17" t="s">
        <v>17</v>
      </c>
      <c r="C23" s="8">
        <f>C25+C24</f>
        <v>2407168.7000000002</v>
      </c>
      <c r="D23" s="8">
        <f>D25+D24</f>
        <v>87813.2</v>
      </c>
      <c r="E23" s="4">
        <f t="shared" si="0"/>
        <v>3.6479869483181626</v>
      </c>
      <c r="F23" s="4">
        <f t="shared" si="1"/>
        <v>-2319355.5</v>
      </c>
    </row>
    <row r="24" spans="1:6" ht="31.5" x14ac:dyDescent="0.25">
      <c r="A24" s="3">
        <v>17</v>
      </c>
      <c r="B24" s="13" t="s">
        <v>9</v>
      </c>
      <c r="C24" s="11">
        <v>2407168.7000000002</v>
      </c>
      <c r="D24" s="25">
        <v>93809.4</v>
      </c>
      <c r="E24" s="25">
        <f t="shared" si="0"/>
        <v>3.8970845707656467</v>
      </c>
      <c r="F24" s="25">
        <f t="shared" si="1"/>
        <v>-2313359.3000000003</v>
      </c>
    </row>
    <row r="25" spans="1:6" ht="47.25" x14ac:dyDescent="0.25">
      <c r="A25" s="3">
        <v>18</v>
      </c>
      <c r="B25" s="18" t="s">
        <v>10</v>
      </c>
      <c r="C25" s="25">
        <v>0</v>
      </c>
      <c r="D25" s="25">
        <v>-5996.2</v>
      </c>
      <c r="E25" s="25"/>
      <c r="F25" s="25">
        <f t="shared" si="1"/>
        <v>-5996.2</v>
      </c>
    </row>
    <row r="26" spans="1:6" s="9" customFormat="1" ht="51" customHeight="1" x14ac:dyDescent="0.2">
      <c r="A26" s="7">
        <v>19</v>
      </c>
      <c r="B26" s="17" t="s">
        <v>14</v>
      </c>
      <c r="C26" s="4">
        <f>C27</f>
        <v>2687</v>
      </c>
      <c r="D26" s="4">
        <f>D27</f>
        <v>0</v>
      </c>
      <c r="E26" s="4">
        <f t="shared" si="0"/>
        <v>0</v>
      </c>
      <c r="F26" s="4">
        <f t="shared" si="1"/>
        <v>-2687</v>
      </c>
    </row>
    <row r="27" spans="1:6" ht="32.25" customHeight="1" x14ac:dyDescent="0.25">
      <c r="A27" s="3">
        <v>20</v>
      </c>
      <c r="B27" s="13" t="s">
        <v>21</v>
      </c>
      <c r="C27" s="25">
        <v>2687</v>
      </c>
      <c r="D27" s="25">
        <v>0</v>
      </c>
      <c r="E27" s="25">
        <f t="shared" si="0"/>
        <v>0</v>
      </c>
      <c r="F27" s="25">
        <f t="shared" si="1"/>
        <v>-2687</v>
      </c>
    </row>
    <row r="28" spans="1:6" s="9" customFormat="1" ht="18.75" customHeight="1" x14ac:dyDescent="0.2">
      <c r="A28" s="7">
        <v>21</v>
      </c>
      <c r="B28" s="17" t="s">
        <v>18</v>
      </c>
      <c r="C28" s="4">
        <f>C29+C30</f>
        <v>1525.7</v>
      </c>
      <c r="D28" s="4">
        <f>D29+D30</f>
        <v>30.8</v>
      </c>
      <c r="E28" s="4">
        <f t="shared" si="0"/>
        <v>2.0187454938716654</v>
      </c>
      <c r="F28" s="4">
        <f t="shared" si="1"/>
        <v>-1494.9</v>
      </c>
    </row>
    <row r="29" spans="1:6" ht="31.5" x14ac:dyDescent="0.25">
      <c r="A29" s="3">
        <v>22</v>
      </c>
      <c r="B29" s="13" t="s">
        <v>11</v>
      </c>
      <c r="C29" s="25">
        <v>217.3</v>
      </c>
      <c r="D29" s="25">
        <v>30.8</v>
      </c>
      <c r="E29" s="25">
        <f t="shared" si="0"/>
        <v>14.173953060285319</v>
      </c>
      <c r="F29" s="25">
        <f t="shared" si="1"/>
        <v>-186.5</v>
      </c>
    </row>
    <row r="30" spans="1:6" ht="19.5" customHeight="1" x14ac:dyDescent="0.25">
      <c r="A30" s="3">
        <v>23</v>
      </c>
      <c r="B30" s="13" t="s">
        <v>12</v>
      </c>
      <c r="C30" s="25">
        <v>1308.4000000000001</v>
      </c>
      <c r="D30" s="25">
        <v>0</v>
      </c>
      <c r="E30" s="25"/>
      <c r="F30" s="25">
        <f t="shared" si="1"/>
        <v>-1308.4000000000001</v>
      </c>
    </row>
    <row r="31" spans="1:6" s="9" customFormat="1" ht="31.5" x14ac:dyDescent="0.2">
      <c r="A31" s="7">
        <v>24</v>
      </c>
      <c r="B31" s="17" t="s">
        <v>19</v>
      </c>
      <c r="C31" s="4">
        <f>C32+C34+C35</f>
        <v>13800.6</v>
      </c>
      <c r="D31" s="4">
        <f>D32+D34+D35+D33</f>
        <v>1202.3999999999999</v>
      </c>
      <c r="E31" s="4">
        <f t="shared" si="0"/>
        <v>8.7126646667536178</v>
      </c>
      <c r="F31" s="4">
        <f t="shared" si="1"/>
        <v>-12598.2</v>
      </c>
    </row>
    <row r="32" spans="1:6" ht="79.5" customHeight="1" x14ac:dyDescent="0.25">
      <c r="A32" s="3">
        <v>25</v>
      </c>
      <c r="B32" s="23" t="s">
        <v>20</v>
      </c>
      <c r="C32" s="25">
        <v>12670.4</v>
      </c>
      <c r="D32" s="25">
        <v>986.9</v>
      </c>
      <c r="E32" s="25">
        <f t="shared" si="0"/>
        <v>7.7890200782927135</v>
      </c>
      <c r="F32" s="25">
        <f t="shared" si="1"/>
        <v>-11683.5</v>
      </c>
    </row>
    <row r="33" spans="1:13" ht="51" customHeight="1" x14ac:dyDescent="0.25">
      <c r="A33" s="3">
        <v>26</v>
      </c>
      <c r="B33" s="23" t="s">
        <v>37</v>
      </c>
      <c r="C33" s="25">
        <v>0</v>
      </c>
      <c r="D33" s="25">
        <v>141.6</v>
      </c>
      <c r="E33" s="25"/>
      <c r="F33" s="25">
        <f t="shared" si="1"/>
        <v>141.6</v>
      </c>
    </row>
    <row r="34" spans="1:13" ht="64.5" customHeight="1" x14ac:dyDescent="0.25">
      <c r="A34" s="3">
        <v>27</v>
      </c>
      <c r="B34" s="13" t="s">
        <v>25</v>
      </c>
      <c r="C34" s="25">
        <v>230.2</v>
      </c>
      <c r="D34" s="25">
        <v>73.900000000000006</v>
      </c>
      <c r="E34" s="25">
        <f t="shared" si="0"/>
        <v>32.102519548218943</v>
      </c>
      <c r="F34" s="25">
        <f t="shared" si="1"/>
        <v>-156.29999999999998</v>
      </c>
    </row>
    <row r="35" spans="1:13" ht="19.5" customHeight="1" x14ac:dyDescent="0.25">
      <c r="A35" s="3">
        <v>28</v>
      </c>
      <c r="B35" s="13" t="s">
        <v>12</v>
      </c>
      <c r="C35" s="25">
        <v>900</v>
      </c>
      <c r="D35" s="25">
        <v>0</v>
      </c>
      <c r="E35" s="25"/>
      <c r="F35" s="25">
        <f t="shared" si="1"/>
        <v>-900</v>
      </c>
    </row>
    <row r="36" spans="1:13" s="9" customFormat="1" ht="18" customHeight="1" x14ac:dyDescent="0.2">
      <c r="A36" s="7">
        <v>29</v>
      </c>
      <c r="B36" s="17" t="s">
        <v>27</v>
      </c>
      <c r="C36" s="5">
        <f>C37+C38</f>
        <v>737.6</v>
      </c>
      <c r="D36" s="5">
        <f>D37+D38</f>
        <v>0</v>
      </c>
      <c r="E36" s="4"/>
      <c r="F36" s="4">
        <f t="shared" si="1"/>
        <v>-737.6</v>
      </c>
    </row>
    <row r="37" spans="1:13" ht="32.25" customHeight="1" x14ac:dyDescent="0.25">
      <c r="A37" s="3">
        <v>30</v>
      </c>
      <c r="B37" s="23" t="s">
        <v>13</v>
      </c>
      <c r="C37" s="6">
        <v>20</v>
      </c>
      <c r="D37" s="6">
        <v>0</v>
      </c>
      <c r="E37" s="25"/>
      <c r="F37" s="25">
        <f t="shared" si="1"/>
        <v>-20</v>
      </c>
    </row>
    <row r="38" spans="1:13" ht="95.25" customHeight="1" x14ac:dyDescent="0.25">
      <c r="A38" s="3">
        <v>31</v>
      </c>
      <c r="B38" s="23" t="s">
        <v>28</v>
      </c>
      <c r="C38" s="6">
        <v>717.6</v>
      </c>
      <c r="D38" s="6">
        <v>0</v>
      </c>
      <c r="E38" s="25"/>
      <c r="F38" s="25">
        <f t="shared" si="1"/>
        <v>-717.6</v>
      </c>
    </row>
    <row r="39" spans="1:13" x14ac:dyDescent="0.25"/>
    <row r="40" spans="1:13" x14ac:dyDescent="0.25"/>
    <row r="41" spans="1:13" hidden="1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s="12" customFormat="1" hidden="1" x14ac:dyDescent="0.25">
      <c r="A47" s="14"/>
      <c r="B47" s="21"/>
      <c r="C47" s="15"/>
      <c r="D47" s="15"/>
      <c r="E47" s="15"/>
      <c r="F47" s="15"/>
      <c r="G47" s="1"/>
      <c r="H47" s="1"/>
      <c r="I47" s="1"/>
      <c r="J47" s="1"/>
      <c r="K47" s="1"/>
      <c r="L47" s="1"/>
      <c r="M47" s="1"/>
    </row>
    <row r="48" spans="1:13" s="12" customFormat="1" hidden="1" x14ac:dyDescent="0.25">
      <c r="A48" s="14"/>
      <c r="B48" s="21"/>
      <c r="C48" s="15"/>
      <c r="D48" s="15"/>
      <c r="E48" s="15"/>
      <c r="F48" s="15"/>
      <c r="G48" s="1"/>
      <c r="H48" s="1"/>
      <c r="I48" s="1"/>
      <c r="J48" s="1"/>
      <c r="K48" s="1"/>
      <c r="L48" s="1"/>
      <c r="M48" s="1"/>
    </row>
    <row r="49" spans="1:13" s="12" customFormat="1" hidden="1" x14ac:dyDescent="0.25">
      <c r="A49" s="14"/>
      <c r="B49" s="21"/>
      <c r="C49" s="15"/>
      <c r="D49" s="15"/>
      <c r="E49" s="15"/>
      <c r="F49" s="15"/>
      <c r="G49" s="1"/>
      <c r="H49" s="1"/>
      <c r="I49" s="1"/>
      <c r="J49" s="1"/>
      <c r="K49" s="1"/>
      <c r="L49" s="1"/>
      <c r="M49" s="1"/>
    </row>
    <row r="50" spans="1:13" s="12" customFormat="1" hidden="1" x14ac:dyDescent="0.25">
      <c r="A50" s="14"/>
      <c r="B50" s="21"/>
      <c r="C50" s="15"/>
      <c r="D50" s="15"/>
      <c r="E50" s="15"/>
      <c r="F50" s="15"/>
      <c r="G50" s="1"/>
      <c r="H50" s="1"/>
      <c r="I50" s="1"/>
      <c r="J50" s="1"/>
      <c r="K50" s="1"/>
      <c r="L50" s="1"/>
      <c r="M50" s="1"/>
    </row>
    <row r="51" spans="1:13" s="12" customFormat="1" hidden="1" x14ac:dyDescent="0.25">
      <c r="A51" s="14"/>
      <c r="B51" s="21"/>
      <c r="C51" s="15"/>
      <c r="D51" s="15"/>
      <c r="E51" s="15"/>
      <c r="F51" s="15"/>
      <c r="G51" s="1"/>
      <c r="H51" s="1"/>
      <c r="I51" s="1"/>
      <c r="J51" s="1"/>
      <c r="K51" s="1"/>
      <c r="L51" s="1"/>
      <c r="M51" s="1"/>
    </row>
    <row r="52" spans="1:13" s="12" customFormat="1" hidden="1" x14ac:dyDescent="0.25">
      <c r="A52" s="14"/>
      <c r="B52" s="21"/>
      <c r="C52" s="15"/>
      <c r="D52" s="15"/>
      <c r="E52" s="15"/>
      <c r="F52" s="15"/>
      <c r="G52" s="1"/>
      <c r="H52" s="1"/>
      <c r="I52" s="1"/>
      <c r="J52" s="1"/>
      <c r="K52" s="1"/>
      <c r="L52" s="1"/>
      <c r="M52" s="1"/>
    </row>
    <row r="53" spans="1:13" s="12" customFormat="1" hidden="1" x14ac:dyDescent="0.25">
      <c r="A53" s="14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12" customFormat="1" hidden="1" x14ac:dyDescent="0.25">
      <c r="A54" s="14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12" customFormat="1" hidden="1" x14ac:dyDescent="0.25">
      <c r="A55" s="14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12" customFormat="1" hidden="1" x14ac:dyDescent="0.25">
      <c r="A56" s="14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12" customFormat="1" hidden="1" x14ac:dyDescent="0.25">
      <c r="A57" s="14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12" customFormat="1" hidden="1" x14ac:dyDescent="0.25">
      <c r="A58" s="14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12" customFormat="1" hidden="1" x14ac:dyDescent="0.25">
      <c r="A59" s="14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12" customFormat="1" hidden="1" x14ac:dyDescent="0.25">
      <c r="A60" s="14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12" customFormat="1" hidden="1" x14ac:dyDescent="0.25">
      <c r="A61" s="14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12" customFormat="1" hidden="1" x14ac:dyDescent="0.25">
      <c r="A62" s="14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14" customFormat="1" hidden="1" x14ac:dyDescent="0.25"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14" customFormat="1" hidden="1" x14ac:dyDescent="0.25"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2:13" s="14" customFormat="1" hidden="1" x14ac:dyDescent="0.25"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2:13" s="14" customFormat="1" hidden="1" x14ac:dyDescent="0.25"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2:13" s="14" customFormat="1" hidden="1" x14ac:dyDescent="0.25"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2:13" s="14" customFormat="1" hidden="1" x14ac:dyDescent="0.25"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2:13" s="14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2:13" s="14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2:13" s="14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2:13" s="14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2:13" s="14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2:13" s="14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2:13" s="14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2:13" s="14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2:13" s="14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2:13" hidden="1" x14ac:dyDescent="0.25"/>
    <row r="79" spans="2:13" hidden="1" x14ac:dyDescent="0.25"/>
    <row r="80" spans="2:13" hidden="1" x14ac:dyDescent="0.25"/>
    <row r="81" spans="2:13" s="14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14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14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14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s="14" customFormat="1" hidden="1" x14ac:dyDescent="0.25">
      <c r="B85" s="21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</row>
    <row r="86" spans="2:13" s="14" customFormat="1" hidden="1" x14ac:dyDescent="0.25">
      <c r="B86" s="21"/>
      <c r="C86" s="15"/>
      <c r="D86" s="15"/>
      <c r="E86" s="15"/>
      <c r="F86" s="15"/>
      <c r="G86" s="1"/>
      <c r="H86" s="1"/>
      <c r="I86" s="1"/>
      <c r="J86" s="1"/>
      <c r="K86" s="1"/>
      <c r="L86" s="1"/>
      <c r="M86" s="1"/>
    </row>
    <row r="87" spans="2:13" s="14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2:13" s="14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14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14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14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14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14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14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14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14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hidden="1" x14ac:dyDescent="0.25"/>
    <row r="98" spans="2:13" hidden="1" x14ac:dyDescent="0.25"/>
    <row r="99" spans="2:13" x14ac:dyDescent="0.25"/>
    <row r="100" spans="2:13" x14ac:dyDescent="0.25"/>
    <row r="101" spans="2:13" x14ac:dyDescent="0.25"/>
    <row r="102" spans="2:13" x14ac:dyDescent="0.25"/>
    <row r="103" spans="2:13" s="14" customFormat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x14ac:dyDescent="0.25"/>
    <row r="105" spans="2:13" x14ac:dyDescent="0.25"/>
    <row r="106" spans="2:13" x14ac:dyDescent="0.25"/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1:13" x14ac:dyDescent="0.25"/>
    <row r="114" spans="1:13" s="20" customFormat="1" x14ac:dyDescent="0.25">
      <c r="A114" s="14"/>
      <c r="B114" s="21"/>
      <c r="C114" s="15"/>
      <c r="D114" s="15"/>
      <c r="E114" s="15"/>
      <c r="F114" s="15"/>
      <c r="G114" s="1"/>
      <c r="H114" s="1"/>
      <c r="I114" s="1"/>
      <c r="J114" s="1"/>
      <c r="K114" s="1"/>
      <c r="L114" s="1"/>
      <c r="M114" s="1"/>
    </row>
    <row r="115" spans="1:13" s="20" customFormat="1" x14ac:dyDescent="0.25">
      <c r="A115" s="14"/>
      <c r="B115" s="21"/>
      <c r="C115" s="15"/>
      <c r="D115" s="15"/>
      <c r="E115" s="15"/>
      <c r="F115" s="15"/>
      <c r="G115" s="1"/>
      <c r="H115" s="1"/>
      <c r="I115" s="1"/>
      <c r="J115" s="1"/>
      <c r="K115" s="1"/>
      <c r="L115" s="1"/>
      <c r="M115" s="1"/>
    </row>
    <row r="116" spans="1:13" s="20" customFormat="1" x14ac:dyDescent="0.25">
      <c r="A116" s="14"/>
      <c r="B116" s="21"/>
      <c r="C116" s="15"/>
      <c r="D116" s="15"/>
      <c r="E116" s="15"/>
      <c r="F116" s="15"/>
      <c r="G116" s="1"/>
      <c r="H116" s="1"/>
      <c r="I116" s="1"/>
      <c r="J116" s="1"/>
      <c r="K116" s="1"/>
      <c r="L116" s="1"/>
      <c r="M116" s="1"/>
    </row>
    <row r="117" spans="1:13" s="20" customFormat="1" x14ac:dyDescent="0.25">
      <c r="A117" s="14"/>
      <c r="B117" s="21"/>
      <c r="C117" s="15"/>
      <c r="D117" s="15"/>
      <c r="E117" s="15"/>
      <c r="F117" s="15"/>
      <c r="G117" s="1"/>
      <c r="H117" s="1"/>
      <c r="I117" s="1"/>
      <c r="J117" s="1"/>
      <c r="K117" s="1"/>
      <c r="L117" s="1"/>
      <c r="M117" s="1"/>
    </row>
    <row r="118" spans="1:13" s="20" customFormat="1" x14ac:dyDescent="0.25">
      <c r="A118" s="14"/>
      <c r="B118" s="21"/>
      <c r="C118" s="15"/>
      <c r="D118" s="15"/>
      <c r="E118" s="15"/>
      <c r="F118" s="15"/>
      <c r="G118" s="1"/>
      <c r="H118" s="1"/>
      <c r="I118" s="1"/>
      <c r="J118" s="1"/>
      <c r="K118" s="1"/>
      <c r="L118" s="1"/>
      <c r="M118" s="1"/>
    </row>
    <row r="119" spans="1:13" s="20" customFormat="1" x14ac:dyDescent="0.25">
      <c r="A119" s="14"/>
      <c r="B119" s="21"/>
      <c r="C119" s="15"/>
      <c r="D119" s="15"/>
      <c r="E119" s="15"/>
      <c r="F119" s="15"/>
      <c r="G119" s="1"/>
      <c r="H119" s="1"/>
      <c r="I119" s="1"/>
      <c r="J119" s="1"/>
      <c r="K119" s="1"/>
      <c r="L119" s="1"/>
      <c r="M119" s="1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x14ac:dyDescent="0.25"/>
    <row r="123" spans="1:13" s="20" customFormat="1" x14ac:dyDescent="0.25">
      <c r="A123" s="14"/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x14ac:dyDescent="0.25"/>
    <row r="126" spans="1:13" x14ac:dyDescent="0.25"/>
    <row r="127" spans="1:13" x14ac:dyDescent="0.25"/>
    <row r="128" spans="1:13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на 01.07.2024</vt:lpstr>
      <vt:lpstr>на 01.06.2024 </vt:lpstr>
      <vt:lpstr>на 01.05.2024 </vt:lpstr>
      <vt:lpstr>на 01.04.2024 </vt:lpstr>
      <vt:lpstr>на 01.03.2024</vt:lpstr>
      <vt:lpstr>на 01.02.2024</vt:lpstr>
    </vt:vector>
  </TitlesOfParts>
  <Company>МКУ "ФУ г. Канска"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pleskach</dc:creator>
  <cp:lastModifiedBy>116</cp:lastModifiedBy>
  <cp:lastPrinted>2024-07-02T02:40:38Z</cp:lastPrinted>
  <dcterms:created xsi:type="dcterms:W3CDTF">2013-06-21T00:40:31Z</dcterms:created>
  <dcterms:modified xsi:type="dcterms:W3CDTF">2024-07-02T03:09:41Z</dcterms:modified>
</cp:coreProperties>
</file>