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08.2024 " sheetId="118" r:id="rId1"/>
    <sheet name="на 01.07.2024" sheetId="117" r:id="rId2"/>
    <sheet name="на 01.06.2024 " sheetId="116" r:id="rId3"/>
    <sheet name="на 01.05.2024 " sheetId="115" r:id="rId4"/>
    <sheet name="на 01.04.2024 " sheetId="114" r:id="rId5"/>
    <sheet name="на 01.03.2024" sheetId="113" r:id="rId6"/>
    <sheet name="на 01.02.2024" sheetId="112" r:id="rId7"/>
  </sheets>
  <calcPr calcId="145621"/>
</workbook>
</file>

<file path=xl/calcChain.xml><?xml version="1.0" encoding="utf-8"?>
<calcChain xmlns="http://schemas.openxmlformats.org/spreadsheetml/2006/main">
  <c r="F45" i="118" l="1"/>
  <c r="F44" i="118"/>
  <c r="F43" i="118"/>
  <c r="F42" i="118"/>
  <c r="F41" i="118"/>
  <c r="F40" i="118"/>
  <c r="F39" i="118"/>
  <c r="F38" i="118"/>
  <c r="F37" i="118"/>
  <c r="F36" i="118"/>
  <c r="F35" i="118"/>
  <c r="F34" i="118"/>
  <c r="F33" i="118"/>
  <c r="F32" i="118"/>
  <c r="F31" i="118"/>
  <c r="F30" i="118"/>
  <c r="F29" i="118"/>
  <c r="F28" i="118"/>
  <c r="F27" i="118"/>
  <c r="F26" i="118"/>
  <c r="F25" i="118"/>
  <c r="F24" i="118"/>
  <c r="F23" i="118"/>
  <c r="F22" i="118"/>
  <c r="F21" i="118"/>
  <c r="F20" i="118"/>
  <c r="F19" i="118"/>
  <c r="F18" i="118"/>
  <c r="F17" i="118"/>
  <c r="F16" i="118"/>
  <c r="F15" i="118"/>
  <c r="F14" i="118"/>
  <c r="F13" i="118"/>
  <c r="F12" i="118"/>
  <c r="F11" i="118"/>
  <c r="F10" i="118"/>
  <c r="F9" i="118"/>
  <c r="E40" i="118"/>
  <c r="E39" i="118"/>
  <c r="E38" i="118"/>
  <c r="E37" i="118"/>
  <c r="E36" i="118"/>
  <c r="E35" i="118"/>
  <c r="E34" i="118"/>
  <c r="E33" i="118"/>
  <c r="E32" i="118"/>
  <c r="E31" i="118"/>
  <c r="E29" i="118"/>
  <c r="E26" i="118"/>
  <c r="E22" i="118"/>
  <c r="E20" i="118"/>
  <c r="E19" i="118"/>
  <c r="E18" i="118"/>
  <c r="E17" i="118"/>
  <c r="E15" i="118"/>
  <c r="E14" i="118"/>
  <c r="E13" i="118"/>
  <c r="E10" i="118"/>
  <c r="D26" i="118"/>
  <c r="D43" i="118" l="1"/>
  <c r="C43" i="118"/>
  <c r="D37" i="118"/>
  <c r="C37" i="118"/>
  <c r="D34" i="118"/>
  <c r="C34" i="118"/>
  <c r="D32" i="118"/>
  <c r="C32" i="118"/>
  <c r="C26" i="118"/>
  <c r="D13" i="118"/>
  <c r="C13" i="118"/>
  <c r="D8" i="118"/>
  <c r="E8" i="118" s="1"/>
  <c r="C8" i="118"/>
  <c r="F8" i="118" l="1"/>
  <c r="D36" i="117"/>
  <c r="F44" i="117"/>
  <c r="E44" i="117"/>
  <c r="F43" i="117"/>
  <c r="E43" i="117"/>
  <c r="D42" i="117"/>
  <c r="F42" i="117" s="1"/>
  <c r="C42" i="117"/>
  <c r="F41" i="117"/>
  <c r="F40" i="117"/>
  <c r="F39" i="117"/>
  <c r="E39" i="117"/>
  <c r="F38" i="117"/>
  <c r="E38" i="117"/>
  <c r="F37" i="117"/>
  <c r="E37" i="117"/>
  <c r="C36" i="117"/>
  <c r="F35" i="117"/>
  <c r="E35" i="117"/>
  <c r="F34" i="117"/>
  <c r="E34" i="117"/>
  <c r="D33" i="117"/>
  <c r="F33" i="117" s="1"/>
  <c r="C33" i="117"/>
  <c r="F32" i="117"/>
  <c r="E32" i="117"/>
  <c r="D31" i="117"/>
  <c r="E31" i="117" s="1"/>
  <c r="C31" i="117"/>
  <c r="F30" i="117"/>
  <c r="E30" i="117"/>
  <c r="F29" i="117"/>
  <c r="E29" i="117"/>
  <c r="F28" i="117"/>
  <c r="F27" i="117"/>
  <c r="D26" i="117"/>
  <c r="E26" i="117" s="1"/>
  <c r="C26" i="117"/>
  <c r="F25" i="117"/>
  <c r="F24" i="117"/>
  <c r="F23" i="117"/>
  <c r="F22" i="117"/>
  <c r="E22" i="117"/>
  <c r="F21" i="117"/>
  <c r="F20" i="117"/>
  <c r="E20" i="117"/>
  <c r="F19" i="117"/>
  <c r="E19" i="117"/>
  <c r="F18" i="117"/>
  <c r="E18" i="117"/>
  <c r="F17" i="117"/>
  <c r="F16" i="117"/>
  <c r="F15" i="117"/>
  <c r="E15" i="117"/>
  <c r="F14" i="117"/>
  <c r="E14" i="117"/>
  <c r="D13" i="117"/>
  <c r="C13" i="117"/>
  <c r="F12" i="117"/>
  <c r="F11" i="117"/>
  <c r="F10" i="117"/>
  <c r="E10" i="117"/>
  <c r="F9" i="117"/>
  <c r="D8" i="117"/>
  <c r="C8" i="117"/>
  <c r="E13" i="117" l="1"/>
  <c r="F8" i="117"/>
  <c r="E42" i="117"/>
  <c r="F36" i="117"/>
  <c r="E33" i="117"/>
  <c r="F26" i="117"/>
  <c r="F13" i="117"/>
  <c r="F31" i="117"/>
  <c r="E36" i="117"/>
  <c r="E8" i="117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2" i="116"/>
  <c r="F11" i="116"/>
  <c r="F10" i="116"/>
  <c r="F9" i="116"/>
  <c r="E45" i="116"/>
  <c r="E44" i="116"/>
  <c r="E43" i="116"/>
  <c r="E39" i="116"/>
  <c r="E38" i="116"/>
  <c r="E37" i="116"/>
  <c r="E36" i="116"/>
  <c r="E35" i="116"/>
  <c r="E34" i="116"/>
  <c r="E33" i="116"/>
  <c r="E32" i="116"/>
  <c r="E31" i="116"/>
  <c r="E30" i="116"/>
  <c r="E29" i="116"/>
  <c r="E26" i="116"/>
  <c r="E22" i="116"/>
  <c r="E20" i="116"/>
  <c r="E19" i="116"/>
  <c r="E18" i="116"/>
  <c r="E15" i="116"/>
  <c r="E14" i="116"/>
  <c r="E10" i="116"/>
  <c r="D36" i="116"/>
  <c r="C26" i="116"/>
  <c r="D43" i="116"/>
  <c r="C43" i="116"/>
  <c r="C36" i="116"/>
  <c r="D33" i="116"/>
  <c r="C33" i="116"/>
  <c r="F33" i="116" s="1"/>
  <c r="D31" i="116"/>
  <c r="C31" i="116"/>
  <c r="D26" i="116"/>
  <c r="D13" i="116"/>
  <c r="F13" i="116" s="1"/>
  <c r="C13" i="116"/>
  <c r="D8" i="116"/>
  <c r="F8" i="116" s="1"/>
  <c r="C8" i="116"/>
  <c r="E13" i="116" l="1"/>
  <c r="E8" i="116"/>
  <c r="F44" i="115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<sst xmlns="http://schemas.openxmlformats.org/spreadsheetml/2006/main" count="317" uniqueCount="62">
  <si>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</si>
  <si>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</si>
  <si>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</si>
  <si>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</si>
  <si>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</si>
  <si>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</si>
  <si>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</si>
  <si>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</si>
  <si>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</si>
  <si>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</si>
  <si>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</si>
  <si>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</si>
  <si>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</si>
  <si>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</si>
  <si>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</si>
  <si>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</si>
  <si>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</si>
  <si>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</si>
  <si>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</si>
  <si>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</si>
  <si>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</si>
  <si>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</si>
  <si>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</si>
  <si>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</si>
  <si>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</si>
  <si>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</si>
  <si>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</si>
  <si>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</si>
  <si>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</si>
  <si>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</si>
  <si>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</si>
  <si>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</si>
  <si>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</si>
  <si>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</si>
  <si>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</si>
  <si>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</si>
  <si>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</si>
  <si>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</si>
  <si>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</si>
  <si>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</si>
  <si>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</si>
  <si>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</si>
  <si>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</si>
  <si>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</si>
  <si>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</si>
  <si>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</si>
  <si>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</si>
  <si>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</si>
  <si>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</si>
  <si>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</si>
  <si>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</si>
  <si>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01.06.2024 года</t>
  </si>
  <si>
    <t>Исполнено на 01.06.2024г.</t>
  </si>
  <si>
    <t>Годовой прогноз поступления доходов на 01.06.2024г.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</si>
  <si>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01.07.2024 года</t>
  </si>
  <si>
    <t>Исполнено на 01.07.2024г.</t>
  </si>
  <si>
    <t>Годовой прогноз поступления доходов на 01.07.2024г.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</si>
  <si>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01.08.2024 года</t>
  </si>
  <si>
    <t>Исполнено на 01.08.2024г.</t>
  </si>
  <si>
    <t>Годовой прогноз поступления доходов на 01.08.2024г.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</si>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</sst>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workbookViewId="0">
      <selection activeCell="D45" sqref="D45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57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59</v>
      </c>
      <c r="D5" s="40" t="s">
        <v>58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33" t="s">
        <v>4</v>
      </c>
      <c r="F7" s="33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79.399999999999991</v>
      </c>
      <c r="E8" s="4">
        <f>D8/C8*100</f>
        <v>367.5925925925925</v>
      </c>
      <c r="F8" s="4">
        <f>D8-C8</f>
        <v>57.79999999999999</v>
      </c>
    </row>
    <row r="9" spans="1:13" ht="18" customHeight="1" x14ac:dyDescent="0.25">
      <c r="A9" s="3">
        <v>2</v>
      </c>
      <c r="B9" s="23" t="s">
        <v>31</v>
      </c>
      <c r="C9" s="33">
        <v>0</v>
      </c>
      <c r="D9" s="33">
        <v>3.3</v>
      </c>
      <c r="E9" s="34"/>
      <c r="F9" s="34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3">
        <v>21.6</v>
      </c>
      <c r="D10" s="33">
        <v>14</v>
      </c>
      <c r="E10" s="34">
        <f t="shared" ref="E9:E45" si="1">D10/C10*100</f>
        <v>64.81481481481481</v>
      </c>
      <c r="F10" s="34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3">
        <v>0</v>
      </c>
      <c r="D11" s="33">
        <v>56.3</v>
      </c>
      <c r="E11" s="34"/>
      <c r="F11" s="34">
        <f t="shared" si="0"/>
        <v>56.3</v>
      </c>
    </row>
    <row r="12" spans="1:13" ht="63.75" customHeight="1" x14ac:dyDescent="0.25">
      <c r="A12" s="3">
        <v>5</v>
      </c>
      <c r="B12" s="23" t="s">
        <v>24</v>
      </c>
      <c r="C12" s="33">
        <v>0</v>
      </c>
      <c r="D12" s="33">
        <v>5.8</v>
      </c>
      <c r="E12" s="34"/>
      <c r="F12" s="34">
        <f t="shared" si="0"/>
        <v>5.8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36332</v>
      </c>
      <c r="E13" s="4">
        <f t="shared" si="1"/>
        <v>90.713659731394486</v>
      </c>
      <c r="F13" s="4">
        <f t="shared" si="0"/>
        <v>-3719.2999999999956</v>
      </c>
    </row>
    <row r="14" spans="1:13" ht="78.75" customHeight="1" x14ac:dyDescent="0.25">
      <c r="A14" s="3">
        <v>7</v>
      </c>
      <c r="B14" s="23" t="s">
        <v>8</v>
      </c>
      <c r="C14" s="33">
        <v>20768.900000000001</v>
      </c>
      <c r="D14" s="33">
        <v>21674.2</v>
      </c>
      <c r="E14" s="34">
        <f t="shared" si="1"/>
        <v>104.35892127170914</v>
      </c>
      <c r="F14" s="34">
        <f t="shared" si="0"/>
        <v>905.29999999999927</v>
      </c>
    </row>
    <row r="15" spans="1:13" ht="33.75" customHeight="1" x14ac:dyDescent="0.25">
      <c r="A15" s="3">
        <v>8</v>
      </c>
      <c r="B15" s="23" t="s">
        <v>15</v>
      </c>
      <c r="C15" s="33">
        <v>5277.5</v>
      </c>
      <c r="D15" s="33">
        <v>3083.1</v>
      </c>
      <c r="E15" s="34">
        <f t="shared" si="1"/>
        <v>58.419706300331598</v>
      </c>
      <c r="F15" s="34">
        <f t="shared" si="0"/>
        <v>-2194.4</v>
      </c>
    </row>
    <row r="16" spans="1:13" ht="95.25" customHeight="1" x14ac:dyDescent="0.25">
      <c r="A16" s="3">
        <v>9</v>
      </c>
      <c r="B16" s="23" t="s">
        <v>47</v>
      </c>
      <c r="C16" s="33">
        <v>0</v>
      </c>
      <c r="D16" s="33">
        <v>20.6</v>
      </c>
      <c r="E16" s="34"/>
      <c r="F16" s="34">
        <f t="shared" si="0"/>
        <v>20.6</v>
      </c>
    </row>
    <row r="17" spans="1:6" ht="33.75" customHeight="1" x14ac:dyDescent="0.25">
      <c r="A17" s="3">
        <v>10</v>
      </c>
      <c r="B17" s="23" t="s">
        <v>15</v>
      </c>
      <c r="C17" s="33">
        <v>450.3</v>
      </c>
      <c r="D17" s="33">
        <v>364.2</v>
      </c>
      <c r="E17" s="34">
        <f t="shared" si="1"/>
        <v>80.879413724183863</v>
      </c>
      <c r="F17" s="34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3">
        <v>6845.3</v>
      </c>
      <c r="D18" s="33">
        <v>4687.6000000000004</v>
      </c>
      <c r="E18" s="34">
        <f t="shared" si="1"/>
        <v>68.479102449856114</v>
      </c>
      <c r="F18" s="34">
        <f t="shared" si="0"/>
        <v>-2157.6999999999998</v>
      </c>
    </row>
    <row r="19" spans="1:6" ht="31.5" customHeight="1" x14ac:dyDescent="0.25">
      <c r="A19" s="3">
        <v>12</v>
      </c>
      <c r="B19" s="23" t="s">
        <v>11</v>
      </c>
      <c r="C19" s="33">
        <v>1017.1</v>
      </c>
      <c r="D19" s="33">
        <v>937.5</v>
      </c>
      <c r="E19" s="34">
        <f t="shared" si="1"/>
        <v>92.173827548913579</v>
      </c>
      <c r="F19" s="34">
        <f t="shared" si="0"/>
        <v>-79.600000000000023</v>
      </c>
    </row>
    <row r="20" spans="1:6" ht="81" customHeight="1" x14ac:dyDescent="0.25">
      <c r="A20" s="3">
        <v>13</v>
      </c>
      <c r="B20" s="23" t="s">
        <v>26</v>
      </c>
      <c r="C20" s="33">
        <v>2031.2</v>
      </c>
      <c r="D20" s="33">
        <v>4059.5</v>
      </c>
      <c r="E20" s="34">
        <f t="shared" si="1"/>
        <v>199.85722725482472</v>
      </c>
      <c r="F20" s="34">
        <f t="shared" si="0"/>
        <v>2028.3</v>
      </c>
    </row>
    <row r="21" spans="1:6" ht="48.75" customHeight="1" x14ac:dyDescent="0.25">
      <c r="A21" s="3">
        <v>14</v>
      </c>
      <c r="B21" s="23" t="s">
        <v>35</v>
      </c>
      <c r="C21" s="33">
        <v>0</v>
      </c>
      <c r="D21" s="33">
        <v>261.60000000000002</v>
      </c>
      <c r="E21" s="34"/>
      <c r="F21" s="34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3">
        <v>3661</v>
      </c>
      <c r="D22" s="33">
        <v>1010.2</v>
      </c>
      <c r="E22" s="34">
        <f t="shared" si="1"/>
        <v>27.593553673859599</v>
      </c>
      <c r="F22" s="34">
        <f t="shared" si="0"/>
        <v>-2650.8</v>
      </c>
    </row>
    <row r="23" spans="1:6" ht="63.75" customHeight="1" x14ac:dyDescent="0.25">
      <c r="A23" s="3">
        <v>16</v>
      </c>
      <c r="B23" s="23" t="s">
        <v>36</v>
      </c>
      <c r="C23" s="33">
        <v>0</v>
      </c>
      <c r="D23" s="33">
        <v>241.3</v>
      </c>
      <c r="E23" s="34"/>
      <c r="F23" s="34">
        <f t="shared" si="0"/>
        <v>241.3</v>
      </c>
    </row>
    <row r="24" spans="1:6" ht="48" customHeight="1" x14ac:dyDescent="0.25">
      <c r="A24" s="3">
        <v>17</v>
      </c>
      <c r="B24" s="23" t="s">
        <v>48</v>
      </c>
      <c r="C24" s="33">
        <v>0</v>
      </c>
      <c r="D24" s="33">
        <v>0.3</v>
      </c>
      <c r="E24" s="34"/>
      <c r="F24" s="34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3">
        <v>0</v>
      </c>
      <c r="D25" s="33">
        <v>-8.1</v>
      </c>
      <c r="E25" s="34"/>
      <c r="F25" s="34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C31+C29+C27+C28</f>
        <v>2924934.4</v>
      </c>
      <c r="D26" s="8">
        <f>D31+D29+D27+D28+D30</f>
        <v>1479941.3</v>
      </c>
      <c r="E26" s="4">
        <f t="shared" si="1"/>
        <v>50.597418526719785</v>
      </c>
      <c r="F26" s="4">
        <f t="shared" si="0"/>
        <v>-1444993.0999999999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4"/>
      <c r="F27" s="34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4"/>
      <c r="F28" s="34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2928000</v>
      </c>
      <c r="D29" s="33">
        <v>1484308.5</v>
      </c>
      <c r="E29" s="34">
        <f t="shared" si="1"/>
        <v>50.69359631147541</v>
      </c>
      <c r="F29" s="34">
        <f t="shared" si="0"/>
        <v>-1443691.5</v>
      </c>
    </row>
    <row r="30" spans="1:6" ht="80.25" customHeight="1" x14ac:dyDescent="0.25">
      <c r="A30" s="3">
        <v>23</v>
      </c>
      <c r="B30" s="13" t="s">
        <v>60</v>
      </c>
      <c r="C30" s="11">
        <v>0</v>
      </c>
      <c r="D30" s="34">
        <v>-0.5</v>
      </c>
      <c r="E30" s="34"/>
      <c r="F30" s="34">
        <f t="shared" si="0"/>
        <v>-0.5</v>
      </c>
    </row>
    <row r="31" spans="1:6" ht="47.25" x14ac:dyDescent="0.25">
      <c r="A31" s="3">
        <v>24</v>
      </c>
      <c r="B31" s="18" t="s">
        <v>10</v>
      </c>
      <c r="C31" s="33">
        <v>-3065.6</v>
      </c>
      <c r="D31" s="33">
        <v>-4390.2</v>
      </c>
      <c r="E31" s="34">
        <f t="shared" si="1"/>
        <v>143.20850730688935</v>
      </c>
      <c r="F31" s="34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1343.5</v>
      </c>
      <c r="E32" s="4">
        <f t="shared" si="1"/>
        <v>50</v>
      </c>
      <c r="F32" s="4">
        <f t="shared" si="0"/>
        <v>-1343.5</v>
      </c>
    </row>
    <row r="33" spans="1:6" ht="32.25" customHeight="1" x14ac:dyDescent="0.25">
      <c r="A33" s="3">
        <v>26</v>
      </c>
      <c r="B33" s="13" t="s">
        <v>21</v>
      </c>
      <c r="C33" s="33">
        <v>2687</v>
      </c>
      <c r="D33" s="33">
        <v>1343.5</v>
      </c>
      <c r="E33" s="34">
        <f t="shared" si="1"/>
        <v>50</v>
      </c>
      <c r="F33" s="34">
        <f t="shared" si="0"/>
        <v>-1343.5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1355.4</v>
      </c>
      <c r="E34" s="4">
        <f t="shared" si="1"/>
        <v>88.832088084939059</v>
      </c>
      <c r="F34" s="4">
        <f t="shared" si="0"/>
        <v>-170.39999999999986</v>
      </c>
    </row>
    <row r="35" spans="1:6" ht="31.5" x14ac:dyDescent="0.25">
      <c r="A35" s="3">
        <v>28</v>
      </c>
      <c r="B35" s="13" t="s">
        <v>11</v>
      </c>
      <c r="C35" s="33">
        <v>217.3</v>
      </c>
      <c r="D35" s="33">
        <v>146.19999999999999</v>
      </c>
      <c r="E35" s="34">
        <f t="shared" si="1"/>
        <v>67.280257708237457</v>
      </c>
      <c r="F35" s="34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3">
        <v>1308.5</v>
      </c>
      <c r="D36" s="33">
        <v>1209.2</v>
      </c>
      <c r="E36" s="34">
        <f t="shared" si="1"/>
        <v>92.411157814291172</v>
      </c>
      <c r="F36" s="34">
        <f t="shared" si="0"/>
        <v>-99.299999999999955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6990.2000000000007</v>
      </c>
      <c r="E37" s="4">
        <f t="shared" si="1"/>
        <v>50.136994161610083</v>
      </c>
      <c r="F37" s="4">
        <f t="shared" si="0"/>
        <v>-6952</v>
      </c>
    </row>
    <row r="38" spans="1:6" ht="79.5" customHeight="1" x14ac:dyDescent="0.25">
      <c r="A38" s="3">
        <v>31</v>
      </c>
      <c r="B38" s="23" t="s">
        <v>20</v>
      </c>
      <c r="C38" s="33">
        <v>12670.4</v>
      </c>
      <c r="D38" s="33">
        <v>6038.6</v>
      </c>
      <c r="E38" s="34">
        <f t="shared" si="1"/>
        <v>47.659110998863497</v>
      </c>
      <c r="F38" s="34">
        <f t="shared" si="0"/>
        <v>-6631.7999999999993</v>
      </c>
    </row>
    <row r="39" spans="1:6" ht="48.75" customHeight="1" x14ac:dyDescent="0.25">
      <c r="A39" s="3">
        <v>32</v>
      </c>
      <c r="B39" s="23" t="s">
        <v>37</v>
      </c>
      <c r="C39" s="33">
        <v>141.6</v>
      </c>
      <c r="D39" s="33">
        <v>141.6</v>
      </c>
      <c r="E39" s="34">
        <f t="shared" si="1"/>
        <v>100</v>
      </c>
      <c r="F39" s="34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3">
        <v>230.2</v>
      </c>
      <c r="D40" s="33">
        <v>95.3</v>
      </c>
      <c r="E40" s="34">
        <f t="shared" si="1"/>
        <v>41.398783666377064</v>
      </c>
      <c r="F40" s="34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3">
        <v>0</v>
      </c>
      <c r="D41" s="33">
        <v>714.7</v>
      </c>
      <c r="E41" s="34"/>
      <c r="F41" s="34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3">
        <v>900</v>
      </c>
      <c r="D42" s="33">
        <v>0</v>
      </c>
      <c r="E42" s="34"/>
      <c r="F42" s="34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4" t="s">
        <v>61</v>
      </c>
      <c r="F44" s="34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4" t="s">
        <v>61</v>
      </c>
      <c r="F45" s="34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H11" sqref="H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54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56</v>
      </c>
      <c r="D5" s="40" t="s">
        <v>55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32" t="s">
        <v>4</v>
      </c>
      <c r="F7" s="32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76.3</v>
      </c>
      <c r="E8" s="4">
        <f>D8/C8*100</f>
        <v>353.2407407407407</v>
      </c>
      <c r="F8" s="4">
        <f>D8-C8</f>
        <v>54.699999999999996</v>
      </c>
    </row>
    <row r="9" spans="1:13" ht="18" customHeight="1" x14ac:dyDescent="0.25">
      <c r="A9" s="3">
        <v>2</v>
      </c>
      <c r="B9" s="23" t="s">
        <v>31</v>
      </c>
      <c r="C9" s="32">
        <v>0</v>
      </c>
      <c r="D9" s="32">
        <v>3.3</v>
      </c>
      <c r="E9" s="32"/>
      <c r="F9" s="32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32">
        <v>21.6</v>
      </c>
      <c r="D10" s="32">
        <v>13</v>
      </c>
      <c r="E10" s="32">
        <f t="shared" ref="E10:E44" si="1">D10/C10*100</f>
        <v>60.185185185185183</v>
      </c>
      <c r="F10" s="32">
        <f t="shared" si="0"/>
        <v>-8.6000000000000014</v>
      </c>
    </row>
    <row r="11" spans="1:13" ht="66" customHeight="1" x14ac:dyDescent="0.25">
      <c r="A11" s="3">
        <v>4</v>
      </c>
      <c r="B11" s="23" t="s">
        <v>30</v>
      </c>
      <c r="C11" s="32">
        <v>0</v>
      </c>
      <c r="D11" s="32">
        <v>54.3</v>
      </c>
      <c r="E11" s="32"/>
      <c r="F11" s="32">
        <f t="shared" si="0"/>
        <v>54.3</v>
      </c>
    </row>
    <row r="12" spans="1:13" ht="63.75" customHeight="1" x14ac:dyDescent="0.25">
      <c r="A12" s="3">
        <v>5</v>
      </c>
      <c r="B12" s="23" t="s">
        <v>24</v>
      </c>
      <c r="C12" s="32">
        <v>0</v>
      </c>
      <c r="D12" s="32">
        <v>5.7</v>
      </c>
      <c r="E12" s="32"/>
      <c r="F12" s="32">
        <f t="shared" si="0"/>
        <v>5.7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25895.8</v>
      </c>
      <c r="E13" s="4">
        <f t="shared" si="1"/>
        <v>64.656577938793504</v>
      </c>
      <c r="F13" s="4">
        <f t="shared" si="0"/>
        <v>-14155.499999999996</v>
      </c>
    </row>
    <row r="14" spans="1:13" ht="78.75" customHeight="1" x14ac:dyDescent="0.25">
      <c r="A14" s="3">
        <v>7</v>
      </c>
      <c r="B14" s="23" t="s">
        <v>8</v>
      </c>
      <c r="C14" s="32">
        <v>20768.900000000001</v>
      </c>
      <c r="D14" s="32">
        <v>12476.6</v>
      </c>
      <c r="E14" s="32">
        <f t="shared" si="1"/>
        <v>60.073475244235361</v>
      </c>
      <c r="F14" s="32">
        <f t="shared" si="0"/>
        <v>-8292.3000000000011</v>
      </c>
    </row>
    <row r="15" spans="1:13" ht="33.75" customHeight="1" x14ac:dyDescent="0.25">
      <c r="A15" s="3">
        <v>8</v>
      </c>
      <c r="B15" s="23" t="s">
        <v>15</v>
      </c>
      <c r="C15" s="32">
        <v>5277.5</v>
      </c>
      <c r="D15" s="32">
        <v>2732.3</v>
      </c>
      <c r="E15" s="32">
        <f t="shared" si="1"/>
        <v>51.772619611558504</v>
      </c>
      <c r="F15" s="32">
        <f t="shared" si="0"/>
        <v>-2545.1999999999998</v>
      </c>
    </row>
    <row r="16" spans="1:13" ht="95.25" customHeight="1" x14ac:dyDescent="0.25">
      <c r="A16" s="3">
        <v>9</v>
      </c>
      <c r="B16" s="23" t="s">
        <v>47</v>
      </c>
      <c r="C16" s="32">
        <v>0</v>
      </c>
      <c r="D16" s="32">
        <v>12</v>
      </c>
      <c r="E16" s="32"/>
      <c r="F16" s="32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32">
        <v>450.3</v>
      </c>
      <c r="D17" s="32">
        <v>364.2</v>
      </c>
      <c r="E17" s="32"/>
      <c r="F17" s="32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2">
        <v>6845.3</v>
      </c>
      <c r="D18" s="32">
        <v>4045.1</v>
      </c>
      <c r="E18" s="32">
        <f t="shared" si="1"/>
        <v>59.093100375440081</v>
      </c>
      <c r="F18" s="32">
        <f t="shared" si="0"/>
        <v>-2800.2000000000003</v>
      </c>
    </row>
    <row r="19" spans="1:6" ht="31.5" customHeight="1" x14ac:dyDescent="0.25">
      <c r="A19" s="3">
        <v>12</v>
      </c>
      <c r="B19" s="23" t="s">
        <v>11</v>
      </c>
      <c r="C19" s="32">
        <v>1017.1</v>
      </c>
      <c r="D19" s="32">
        <v>928.8</v>
      </c>
      <c r="E19" s="32">
        <f t="shared" si="1"/>
        <v>91.31845442925966</v>
      </c>
      <c r="F19" s="32">
        <f t="shared" si="0"/>
        <v>-88.300000000000068</v>
      </c>
    </row>
    <row r="20" spans="1:6" ht="81" customHeight="1" x14ac:dyDescent="0.25">
      <c r="A20" s="3">
        <v>13</v>
      </c>
      <c r="B20" s="23" t="s">
        <v>26</v>
      </c>
      <c r="C20" s="32">
        <v>2031.2</v>
      </c>
      <c r="D20" s="32">
        <v>3957.2</v>
      </c>
      <c r="E20" s="32">
        <f t="shared" si="1"/>
        <v>194.82079558881449</v>
      </c>
      <c r="F20" s="32">
        <f t="shared" si="0"/>
        <v>1925.9999999999998</v>
      </c>
    </row>
    <row r="21" spans="1:6" ht="48.75" customHeight="1" x14ac:dyDescent="0.25">
      <c r="A21" s="3">
        <v>14</v>
      </c>
      <c r="B21" s="23" t="s">
        <v>35</v>
      </c>
      <c r="C21" s="32">
        <v>0</v>
      </c>
      <c r="D21" s="32">
        <v>261.60000000000002</v>
      </c>
      <c r="E21" s="32"/>
      <c r="F21" s="32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2">
        <v>3661</v>
      </c>
      <c r="D22" s="32">
        <v>896.8</v>
      </c>
      <c r="E22" s="32">
        <f t="shared" si="1"/>
        <v>24.496039333515434</v>
      </c>
      <c r="F22" s="32">
        <f t="shared" si="0"/>
        <v>-2764.2</v>
      </c>
    </row>
    <row r="23" spans="1:6" ht="63.75" customHeight="1" x14ac:dyDescent="0.25">
      <c r="A23" s="3">
        <v>16</v>
      </c>
      <c r="B23" s="23" t="s">
        <v>36</v>
      </c>
      <c r="C23" s="32">
        <v>0</v>
      </c>
      <c r="D23" s="32">
        <v>229</v>
      </c>
      <c r="E23" s="32"/>
      <c r="F23" s="32">
        <f t="shared" si="0"/>
        <v>229</v>
      </c>
    </row>
    <row r="24" spans="1:6" ht="48" customHeight="1" x14ac:dyDescent="0.25">
      <c r="A24" s="3">
        <v>17</v>
      </c>
      <c r="B24" s="23" t="s">
        <v>48</v>
      </c>
      <c r="C24" s="32">
        <v>0</v>
      </c>
      <c r="D24" s="32">
        <v>0.3</v>
      </c>
      <c r="E24" s="32"/>
      <c r="F24" s="32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2">
        <v>0</v>
      </c>
      <c r="D25" s="32">
        <v>-8.1</v>
      </c>
      <c r="E25" s="32"/>
      <c r="F25" s="32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2855102.8</v>
      </c>
      <c r="D26" s="8">
        <f>D30+D29+D27+D28</f>
        <v>1269213.7</v>
      </c>
      <c r="E26" s="4">
        <f t="shared" si="1"/>
        <v>44.45422070266612</v>
      </c>
      <c r="F26" s="4">
        <f t="shared" si="0"/>
        <v>-1585889.0999999999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2"/>
      <c r="F27" s="32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2"/>
      <c r="F28" s="32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2858168.4</v>
      </c>
      <c r="D29" s="32">
        <v>1273580.3999999999</v>
      </c>
      <c r="E29" s="32">
        <f t="shared" si="1"/>
        <v>44.559319877723084</v>
      </c>
      <c r="F29" s="32">
        <f t="shared" si="0"/>
        <v>-1584588</v>
      </c>
    </row>
    <row r="30" spans="1:6" ht="47.25" x14ac:dyDescent="0.25">
      <c r="A30" s="3">
        <v>23</v>
      </c>
      <c r="B30" s="18" t="s">
        <v>10</v>
      </c>
      <c r="C30" s="32">
        <v>-3065.6</v>
      </c>
      <c r="D30" s="32">
        <v>-4390.2</v>
      </c>
      <c r="E30" s="32">
        <f t="shared" si="1"/>
        <v>143.20850730688935</v>
      </c>
      <c r="F30" s="32">
        <f t="shared" si="0"/>
        <v>-1324.6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1119.5999999999999</v>
      </c>
      <c r="E31" s="4">
        <f t="shared" si="1"/>
        <v>41.667286937104578</v>
      </c>
      <c r="F31" s="4">
        <f t="shared" si="0"/>
        <v>-1567.4</v>
      </c>
    </row>
    <row r="32" spans="1:6" ht="32.25" customHeight="1" x14ac:dyDescent="0.25">
      <c r="A32" s="3">
        <v>25</v>
      </c>
      <c r="B32" s="13" t="s">
        <v>21</v>
      </c>
      <c r="C32" s="32">
        <v>2687</v>
      </c>
      <c r="D32" s="32">
        <v>1119.5999999999999</v>
      </c>
      <c r="E32" s="32">
        <f t="shared" si="1"/>
        <v>41.667286937104578</v>
      </c>
      <c r="F32" s="32">
        <f t="shared" si="0"/>
        <v>-1567.4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1317.2</v>
      </c>
      <c r="E33" s="4">
        <f t="shared" si="1"/>
        <v>86.328483418534546</v>
      </c>
      <c r="F33" s="4">
        <f t="shared" si="0"/>
        <v>-208.59999999999991</v>
      </c>
    </row>
    <row r="34" spans="1:6" ht="31.5" x14ac:dyDescent="0.25">
      <c r="A34" s="3">
        <v>27</v>
      </c>
      <c r="B34" s="13" t="s">
        <v>11</v>
      </c>
      <c r="C34" s="32">
        <v>217.3</v>
      </c>
      <c r="D34" s="32">
        <v>146.19999999999999</v>
      </c>
      <c r="E34" s="32">
        <f t="shared" si="1"/>
        <v>67.280257708237457</v>
      </c>
      <c r="F34" s="32">
        <f t="shared" si="0"/>
        <v>-71.100000000000023</v>
      </c>
    </row>
    <row r="35" spans="1:6" ht="19.5" customHeight="1" x14ac:dyDescent="0.25">
      <c r="A35" s="3">
        <v>28</v>
      </c>
      <c r="B35" s="13" t="s">
        <v>12</v>
      </c>
      <c r="C35" s="32">
        <v>1308.5</v>
      </c>
      <c r="D35" s="32">
        <v>1171</v>
      </c>
      <c r="E35" s="32">
        <f t="shared" si="1"/>
        <v>89.491784486052723</v>
      </c>
      <c r="F35" s="32">
        <f t="shared" si="0"/>
        <v>-137.5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6181.1</v>
      </c>
      <c r="E36" s="4">
        <f t="shared" si="1"/>
        <v>44.333749336546603</v>
      </c>
      <c r="F36" s="4">
        <f t="shared" si="0"/>
        <v>-7761.1</v>
      </c>
    </row>
    <row r="37" spans="1:6" ht="79.5" customHeight="1" x14ac:dyDescent="0.25">
      <c r="A37" s="3">
        <v>30</v>
      </c>
      <c r="B37" s="23" t="s">
        <v>20</v>
      </c>
      <c r="C37" s="32">
        <v>12670.4</v>
      </c>
      <c r="D37" s="32">
        <v>5229.5</v>
      </c>
      <c r="E37" s="32">
        <f t="shared" si="1"/>
        <v>41.273361535547423</v>
      </c>
      <c r="F37" s="32">
        <f t="shared" si="0"/>
        <v>-7440.9</v>
      </c>
    </row>
    <row r="38" spans="1:6" ht="48.75" customHeight="1" x14ac:dyDescent="0.25">
      <c r="A38" s="3">
        <v>31</v>
      </c>
      <c r="B38" s="23" t="s">
        <v>37</v>
      </c>
      <c r="C38" s="32">
        <v>141.6</v>
      </c>
      <c r="D38" s="32">
        <v>141.6</v>
      </c>
      <c r="E38" s="32">
        <f t="shared" si="1"/>
        <v>100</v>
      </c>
      <c r="F38" s="32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32">
        <v>230.2</v>
      </c>
      <c r="D39" s="32">
        <v>95.3</v>
      </c>
      <c r="E39" s="32">
        <f t="shared" si="1"/>
        <v>41.398783666377064</v>
      </c>
      <c r="F39" s="32">
        <f t="shared" si="0"/>
        <v>-134.89999999999998</v>
      </c>
    </row>
    <row r="40" spans="1:6" ht="18" customHeight="1" x14ac:dyDescent="0.25">
      <c r="A40" s="3">
        <v>34</v>
      </c>
      <c r="B40" s="13" t="s">
        <v>50</v>
      </c>
      <c r="C40" s="32">
        <v>0</v>
      </c>
      <c r="D40" s="32">
        <v>714.7</v>
      </c>
      <c r="E40" s="32"/>
      <c r="F40" s="32">
        <f t="shared" si="0"/>
        <v>714.7</v>
      </c>
    </row>
    <row r="41" spans="1:6" ht="17.25" customHeight="1" x14ac:dyDescent="0.25">
      <c r="A41" s="3">
        <v>35</v>
      </c>
      <c r="B41" s="13" t="s">
        <v>12</v>
      </c>
      <c r="C41" s="32">
        <v>900</v>
      </c>
      <c r="D41" s="32">
        <v>0</v>
      </c>
      <c r="E41" s="32"/>
      <c r="F41" s="32">
        <f t="shared" si="0"/>
        <v>-900</v>
      </c>
    </row>
    <row r="42" spans="1:6" s="9" customFormat="1" ht="18" customHeight="1" x14ac:dyDescent="0.2">
      <c r="A42" s="7">
        <v>36</v>
      </c>
      <c r="B42" s="17" t="s">
        <v>27</v>
      </c>
      <c r="C42" s="5">
        <f>C43+C44</f>
        <v>737.6</v>
      </c>
      <c r="D42" s="5">
        <f>D43+D44</f>
        <v>1821.5</v>
      </c>
      <c r="E42" s="4">
        <f t="shared" si="1"/>
        <v>246.94956616052059</v>
      </c>
      <c r="F42" s="4">
        <f t="shared" si="0"/>
        <v>1083.9000000000001</v>
      </c>
    </row>
    <row r="43" spans="1:6" ht="32.25" customHeight="1" x14ac:dyDescent="0.25">
      <c r="A43" s="3">
        <v>37</v>
      </c>
      <c r="B43" s="23" t="s">
        <v>13</v>
      </c>
      <c r="C43" s="6">
        <v>20</v>
      </c>
      <c r="D43" s="6">
        <v>250</v>
      </c>
      <c r="E43" s="32">
        <f t="shared" si="1"/>
        <v>1250</v>
      </c>
      <c r="F43" s="32">
        <f t="shared" si="0"/>
        <v>230</v>
      </c>
    </row>
    <row r="44" spans="1:6" ht="95.25" customHeight="1" x14ac:dyDescent="0.25">
      <c r="A44" s="3">
        <v>38</v>
      </c>
      <c r="B44" s="23" t="s">
        <v>28</v>
      </c>
      <c r="C44" s="6">
        <v>717.6</v>
      </c>
      <c r="D44" s="6">
        <v>1571.5</v>
      </c>
      <c r="E44" s="32">
        <f t="shared" si="1"/>
        <v>218.99386845039018</v>
      </c>
      <c r="F44" s="32">
        <f t="shared" si="0"/>
        <v>853.9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>
      <c r="A128" s="20"/>
    </row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B8" sqref="B8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51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53</v>
      </c>
      <c r="D5" s="40" t="s">
        <v>52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71.399999999999991</v>
      </c>
      <c r="E8" s="4">
        <f>D8/C8*100</f>
        <v>330.55555555555549</v>
      </c>
      <c r="F8" s="4">
        <f>D8-C8</f>
        <v>49.79999999999999</v>
      </c>
    </row>
    <row r="9" spans="1:13" ht="18" customHeight="1" x14ac:dyDescent="0.25">
      <c r="A9" s="3">
        <v>2</v>
      </c>
      <c r="B9" s="23" t="s">
        <v>31</v>
      </c>
      <c r="C9" s="29">
        <v>0</v>
      </c>
      <c r="D9" s="29">
        <v>3.3</v>
      </c>
      <c r="E9" s="29"/>
      <c r="F9" s="29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29">
        <v>21.6</v>
      </c>
      <c r="D10" s="29">
        <v>11.5</v>
      </c>
      <c r="E10" s="29">
        <f t="shared" ref="E10:E45" si="1">D10/C10*100</f>
        <v>53.240740740740733</v>
      </c>
      <c r="F10" s="29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9">
        <v>0</v>
      </c>
      <c r="D11" s="29">
        <v>52.3</v>
      </c>
      <c r="E11" s="29"/>
      <c r="F11" s="29">
        <f t="shared" si="0"/>
        <v>52.3</v>
      </c>
    </row>
    <row r="12" spans="1:13" ht="63.75" customHeight="1" x14ac:dyDescent="0.25">
      <c r="A12" s="3">
        <v>5</v>
      </c>
      <c r="B12" s="23" t="s">
        <v>24</v>
      </c>
      <c r="C12" s="29">
        <v>0</v>
      </c>
      <c r="D12" s="29">
        <v>4.3</v>
      </c>
      <c r="E12" s="29"/>
      <c r="F12" s="29">
        <f t="shared" si="0"/>
        <v>4.3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21723.899999999998</v>
      </c>
      <c r="E13" s="4">
        <f t="shared" si="1"/>
        <v>54.240051533779102</v>
      </c>
      <c r="F13" s="4">
        <f t="shared" si="0"/>
        <v>-18327.499999999996</v>
      </c>
    </row>
    <row r="14" spans="1:13" ht="78.75" customHeight="1" x14ac:dyDescent="0.25">
      <c r="A14" s="3">
        <v>7</v>
      </c>
      <c r="B14" s="23" t="s">
        <v>8</v>
      </c>
      <c r="C14" s="29">
        <v>20769</v>
      </c>
      <c r="D14" s="29">
        <v>10874.8</v>
      </c>
      <c r="E14" s="29">
        <f t="shared" si="1"/>
        <v>52.3607299340363</v>
      </c>
      <c r="F14" s="29">
        <f t="shared" si="0"/>
        <v>-9894.2000000000007</v>
      </c>
    </row>
    <row r="15" spans="1:13" ht="33.75" customHeight="1" x14ac:dyDescent="0.25">
      <c r="A15" s="3">
        <v>8</v>
      </c>
      <c r="B15" s="23" t="s">
        <v>15</v>
      </c>
      <c r="C15" s="29">
        <v>5277.5</v>
      </c>
      <c r="D15" s="29">
        <v>2047.4</v>
      </c>
      <c r="E15" s="29">
        <f t="shared" si="1"/>
        <v>38.794883941260068</v>
      </c>
      <c r="F15" s="29">
        <f t="shared" si="0"/>
        <v>-3230.1</v>
      </c>
    </row>
    <row r="16" spans="1:13" ht="95.25" customHeight="1" x14ac:dyDescent="0.25">
      <c r="A16" s="3">
        <v>9</v>
      </c>
      <c r="B16" s="23" t="s">
        <v>47</v>
      </c>
      <c r="C16" s="29">
        <v>0</v>
      </c>
      <c r="D16" s="29">
        <v>12</v>
      </c>
      <c r="E16" s="29"/>
      <c r="F16" s="29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29">
        <v>450.3</v>
      </c>
      <c r="D17" s="29">
        <v>0</v>
      </c>
      <c r="E17" s="29"/>
      <c r="F17" s="29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9">
        <v>6845.3</v>
      </c>
      <c r="D18" s="29">
        <v>3372.4</v>
      </c>
      <c r="E18" s="29">
        <f t="shared" si="1"/>
        <v>49.265919682117662</v>
      </c>
      <c r="F18" s="29">
        <f t="shared" si="0"/>
        <v>-3472.9</v>
      </c>
    </row>
    <row r="19" spans="1:6" ht="31.5" customHeight="1" x14ac:dyDescent="0.25">
      <c r="A19" s="3">
        <v>12</v>
      </c>
      <c r="B19" s="23" t="s">
        <v>11</v>
      </c>
      <c r="C19" s="29">
        <v>1017.1</v>
      </c>
      <c r="D19" s="29">
        <v>841.4</v>
      </c>
      <c r="E19" s="29">
        <f t="shared" si="1"/>
        <v>82.725395732966277</v>
      </c>
      <c r="F19" s="29">
        <f t="shared" si="0"/>
        <v>-175.70000000000005</v>
      </c>
    </row>
    <row r="20" spans="1:6" ht="81" customHeight="1" x14ac:dyDescent="0.25">
      <c r="A20" s="3">
        <v>13</v>
      </c>
      <c r="B20" s="23" t="s">
        <v>26</v>
      </c>
      <c r="C20" s="29">
        <v>2031.2</v>
      </c>
      <c r="D20" s="29">
        <v>3469.3</v>
      </c>
      <c r="E20" s="29">
        <f t="shared" si="1"/>
        <v>170.80051201260341</v>
      </c>
      <c r="F20" s="29">
        <f t="shared" si="0"/>
        <v>1438.1000000000001</v>
      </c>
    </row>
    <row r="21" spans="1:6" ht="48.75" customHeight="1" x14ac:dyDescent="0.25">
      <c r="A21" s="3">
        <v>14</v>
      </c>
      <c r="B21" s="23" t="s">
        <v>35</v>
      </c>
      <c r="C21" s="29">
        <v>0</v>
      </c>
      <c r="D21" s="29">
        <v>261.5</v>
      </c>
      <c r="E21" s="29"/>
      <c r="F21" s="29">
        <f t="shared" si="0"/>
        <v>261.5</v>
      </c>
    </row>
    <row r="22" spans="1:6" ht="50.25" customHeight="1" x14ac:dyDescent="0.25">
      <c r="A22" s="3">
        <v>15</v>
      </c>
      <c r="B22" s="23" t="s">
        <v>29</v>
      </c>
      <c r="C22" s="29">
        <v>3661</v>
      </c>
      <c r="D22" s="29">
        <v>663.3</v>
      </c>
      <c r="E22" s="29">
        <f t="shared" si="1"/>
        <v>18.118000546298823</v>
      </c>
      <c r="F22" s="29">
        <f t="shared" si="0"/>
        <v>-2997.7</v>
      </c>
    </row>
    <row r="23" spans="1:6" ht="63.75" customHeight="1" x14ac:dyDescent="0.25">
      <c r="A23" s="3">
        <v>16</v>
      </c>
      <c r="B23" s="23" t="s">
        <v>36</v>
      </c>
      <c r="C23" s="29">
        <v>0</v>
      </c>
      <c r="D23" s="29">
        <v>189.8</v>
      </c>
      <c r="E23" s="29"/>
      <c r="F23" s="29">
        <f t="shared" si="0"/>
        <v>189.8</v>
      </c>
    </row>
    <row r="24" spans="1:6" ht="48" customHeight="1" x14ac:dyDescent="0.25">
      <c r="A24" s="3">
        <v>17</v>
      </c>
      <c r="B24" s="23" t="s">
        <v>48</v>
      </c>
      <c r="C24" s="29">
        <v>0</v>
      </c>
      <c r="D24" s="29">
        <v>0.1</v>
      </c>
      <c r="E24" s="29"/>
      <c r="F24" s="29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9">
        <v>0</v>
      </c>
      <c r="D25" s="29">
        <v>-8.1</v>
      </c>
      <c r="E25" s="29"/>
      <c r="F25" s="29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2778768.5</v>
      </c>
      <c r="D26" s="8">
        <f>D30+D29+D27+D28</f>
        <v>939077.1</v>
      </c>
      <c r="E26" s="4">
        <f t="shared" si="1"/>
        <v>33.794722374317978</v>
      </c>
      <c r="F26" s="4">
        <f t="shared" si="0"/>
        <v>-1839691.4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9"/>
      <c r="F27" s="29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9"/>
      <c r="F28" s="29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2781834.1</v>
      </c>
      <c r="D29" s="29">
        <v>942119.2</v>
      </c>
      <c r="E29" s="29">
        <f t="shared" si="1"/>
        <v>33.866836271796366</v>
      </c>
      <c r="F29" s="29">
        <f t="shared" si="0"/>
        <v>-1839714.9000000001</v>
      </c>
    </row>
    <row r="30" spans="1:6" ht="47.25" x14ac:dyDescent="0.25">
      <c r="A30" s="3">
        <v>23</v>
      </c>
      <c r="B30" s="18" t="s">
        <v>10</v>
      </c>
      <c r="C30" s="29">
        <v>-3065.6</v>
      </c>
      <c r="D30" s="29">
        <v>-3065.6</v>
      </c>
      <c r="E30" s="29">
        <f t="shared" si="1"/>
        <v>100</v>
      </c>
      <c r="F30" s="29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895.7</v>
      </c>
      <c r="E31" s="4">
        <f t="shared" si="1"/>
        <v>33.334573874209156</v>
      </c>
      <c r="F31" s="4">
        <f t="shared" si="0"/>
        <v>-1791.3</v>
      </c>
    </row>
    <row r="32" spans="1:6" ht="32.25" customHeight="1" x14ac:dyDescent="0.25">
      <c r="A32" s="3">
        <v>25</v>
      </c>
      <c r="B32" s="13" t="s">
        <v>21</v>
      </c>
      <c r="C32" s="29">
        <v>2687</v>
      </c>
      <c r="D32" s="29">
        <v>895.7</v>
      </c>
      <c r="E32" s="29">
        <f t="shared" si="1"/>
        <v>33.334573874209156</v>
      </c>
      <c r="F32" s="29">
        <f t="shared" si="0"/>
        <v>-1791.3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1037.8</v>
      </c>
      <c r="E33" s="4">
        <f t="shared" si="1"/>
        <v>68.016778083628253</v>
      </c>
      <c r="F33" s="4">
        <f t="shared" si="0"/>
        <v>-488</v>
      </c>
    </row>
    <row r="34" spans="1:6" ht="31.5" x14ac:dyDescent="0.25">
      <c r="A34" s="3">
        <v>27</v>
      </c>
      <c r="B34" s="13" t="s">
        <v>11</v>
      </c>
      <c r="C34" s="29">
        <v>217.3</v>
      </c>
      <c r="D34" s="29">
        <v>134.1</v>
      </c>
      <c r="E34" s="29">
        <f t="shared" si="1"/>
        <v>61.711919005982509</v>
      </c>
      <c r="F34" s="29">
        <f t="shared" si="0"/>
        <v>-83.200000000000017</v>
      </c>
    </row>
    <row r="35" spans="1:6" ht="19.5" customHeight="1" x14ac:dyDescent="0.25">
      <c r="A35" s="3">
        <v>28</v>
      </c>
      <c r="B35" s="13" t="s">
        <v>12</v>
      </c>
      <c r="C35" s="29">
        <v>1308.5</v>
      </c>
      <c r="D35" s="29">
        <v>903.7</v>
      </c>
      <c r="E35" s="29">
        <f t="shared" si="1"/>
        <v>69.063813526939242</v>
      </c>
      <c r="F35" s="29">
        <f t="shared" si="0"/>
        <v>-404.79999999999995</v>
      </c>
    </row>
    <row r="36" spans="1:6" s="9" customFormat="1" ht="31.5" x14ac:dyDescent="0.2">
      <c r="A36" s="7">
        <v>29</v>
      </c>
      <c r="B36" s="17" t="s">
        <v>19</v>
      </c>
      <c r="C36" s="4">
        <f>C37+C39+C42+C38+C41</f>
        <v>13942.2</v>
      </c>
      <c r="D36" s="4">
        <f>D37+D39+D42+D38+D41+D40</f>
        <v>5450.9000000000005</v>
      </c>
      <c r="E36" s="4">
        <f t="shared" si="1"/>
        <v>39.09641233090904</v>
      </c>
      <c r="F36" s="4">
        <f t="shared" si="0"/>
        <v>-8491.2999999999993</v>
      </c>
    </row>
    <row r="37" spans="1:6" ht="79.5" customHeight="1" x14ac:dyDescent="0.25">
      <c r="A37" s="3">
        <v>30</v>
      </c>
      <c r="B37" s="23" t="s">
        <v>20</v>
      </c>
      <c r="C37" s="29">
        <v>12670.4</v>
      </c>
      <c r="D37" s="29">
        <v>4498.5</v>
      </c>
      <c r="E37" s="29">
        <f t="shared" si="1"/>
        <v>35.504009344614218</v>
      </c>
      <c r="F37" s="29">
        <f t="shared" si="0"/>
        <v>-8171.9</v>
      </c>
    </row>
    <row r="38" spans="1:6" ht="48.75" customHeight="1" x14ac:dyDescent="0.25">
      <c r="A38" s="3">
        <v>31</v>
      </c>
      <c r="B38" s="23" t="s">
        <v>37</v>
      </c>
      <c r="C38" s="29">
        <v>141.6</v>
      </c>
      <c r="D38" s="29">
        <v>141.6</v>
      </c>
      <c r="E38" s="29">
        <f t="shared" si="1"/>
        <v>100</v>
      </c>
      <c r="F38" s="29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29">
        <v>230.2</v>
      </c>
      <c r="D39" s="29">
        <v>95.3</v>
      </c>
      <c r="E39" s="29">
        <f t="shared" si="1"/>
        <v>41.398783666377064</v>
      </c>
      <c r="F39" s="29">
        <f t="shared" si="0"/>
        <v>-134.89999999999998</v>
      </c>
    </row>
    <row r="40" spans="1:6" ht="18.75" customHeight="1" x14ac:dyDescent="0.25">
      <c r="A40" s="3">
        <v>33</v>
      </c>
      <c r="B40" s="13" t="s">
        <v>22</v>
      </c>
      <c r="C40" s="29">
        <v>0</v>
      </c>
      <c r="D40" s="29">
        <v>0.8</v>
      </c>
      <c r="E40" s="29"/>
      <c r="F40" s="29">
        <f t="shared" si="0"/>
        <v>0.8</v>
      </c>
    </row>
    <row r="41" spans="1:6" ht="18" customHeight="1" x14ac:dyDescent="0.25">
      <c r="A41" s="3">
        <v>34</v>
      </c>
      <c r="B41" s="13" t="s">
        <v>50</v>
      </c>
      <c r="C41" s="29">
        <v>0</v>
      </c>
      <c r="D41" s="29">
        <v>714.7</v>
      </c>
      <c r="E41" s="29"/>
      <c r="F41" s="29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29">
        <v>900</v>
      </c>
      <c r="D42" s="29">
        <v>0</v>
      </c>
      <c r="E42" s="29"/>
      <c r="F42" s="29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758.8</v>
      </c>
      <c r="E43" s="4">
        <f t="shared" si="1"/>
        <v>102.87418655097613</v>
      </c>
      <c r="F43" s="4">
        <f t="shared" si="0"/>
        <v>21.199999999999932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15</v>
      </c>
      <c r="E44" s="29">
        <f t="shared" si="1"/>
        <v>75</v>
      </c>
      <c r="F44" s="29">
        <f t="shared" si="0"/>
        <v>-5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743.8</v>
      </c>
      <c r="E45" s="29">
        <f t="shared" si="1"/>
        <v>103.65105908584169</v>
      </c>
      <c r="F45" s="29">
        <f t="shared" si="0"/>
        <v>26.199999999999932</v>
      </c>
    </row>
    <row r="46" spans="1:6" x14ac:dyDescent="0.25">
      <c r="A46" s="20"/>
    </row>
    <row r="47" spans="1:6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hidden="1" x14ac:dyDescent="0.25">
      <c r="A53" s="20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1:13" hidden="1" x14ac:dyDescent="0.25">
      <c r="A85" s="20"/>
    </row>
    <row r="86" spans="1:13" hidden="1" x14ac:dyDescent="0.25">
      <c r="A86" s="20"/>
    </row>
    <row r="87" spans="1:13" hidden="1" x14ac:dyDescent="0.25">
      <c r="A87" s="20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1:13" hidden="1" x14ac:dyDescent="0.25">
      <c r="A104" s="20"/>
    </row>
    <row r="105" spans="1:13" hidden="1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x14ac:dyDescent="0.25">
      <c r="A109" s="20"/>
    </row>
    <row r="110" spans="1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x14ac:dyDescent="0.25">
      <c r="A120" s="20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>
      <c r="A129" s="20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A131" s="14"/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s="14" customFormat="1" x14ac:dyDescent="0.25"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44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46</v>
      </c>
      <c r="D5" s="40" t="s">
        <v>45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31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10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8">
        <v>0</v>
      </c>
      <c r="D11" s="28">
        <v>8</v>
      </c>
      <c r="E11" s="28"/>
      <c r="F11" s="28">
        <f t="shared" si="0"/>
        <v>8</v>
      </c>
    </row>
    <row r="12" spans="1:13" ht="63.75" customHeight="1" x14ac:dyDescent="0.25">
      <c r="A12" s="3">
        <v>5</v>
      </c>
      <c r="B12" s="23" t="s">
        <v>24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47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26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35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36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48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37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25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50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27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28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F11" sqref="F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41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43</v>
      </c>
      <c r="D5" s="40" t="s">
        <v>42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31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30</v>
      </c>
      <c r="C11" s="27">
        <v>0</v>
      </c>
      <c r="D11" s="27">
        <v>6</v>
      </c>
      <c r="E11" s="27"/>
      <c r="F11" s="27">
        <f t="shared" si="0"/>
        <v>6</v>
      </c>
    </row>
    <row r="12" spans="1:13" ht="63.75" customHeight="1" x14ac:dyDescent="0.25">
      <c r="A12" s="3">
        <v>5</v>
      </c>
      <c r="B12" s="23" t="s">
        <v>24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28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26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35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29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36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37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25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27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28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38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40</v>
      </c>
      <c r="D5" s="40" t="s">
        <v>39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30</v>
      </c>
      <c r="C10" s="26">
        <v>0</v>
      </c>
      <c r="D10" s="26">
        <v>4</v>
      </c>
      <c r="E10" s="26"/>
      <c r="F10" s="26">
        <f t="shared" si="1"/>
        <v>4</v>
      </c>
    </row>
    <row r="11" spans="1:13" ht="63.75" customHeight="1" x14ac:dyDescent="0.25">
      <c r="A11" s="3">
        <v>4</v>
      </c>
      <c r="B11" s="23" t="s">
        <v>24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26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35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36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37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5" t="s">
        <v>32</v>
      </c>
      <c r="B2" s="35"/>
      <c r="C2" s="35"/>
      <c r="D2" s="35"/>
      <c r="E2" s="35"/>
      <c r="F2" s="35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6" t="s">
        <v>0</v>
      </c>
      <c r="B5" s="37" t="s">
        <v>1</v>
      </c>
      <c r="C5" s="40" t="s">
        <v>34</v>
      </c>
      <c r="D5" s="40" t="s">
        <v>33</v>
      </c>
      <c r="E5" s="40"/>
      <c r="F5" s="40"/>
    </row>
    <row r="6" spans="1:13" ht="36" customHeight="1" x14ac:dyDescent="0.25">
      <c r="A6" s="36"/>
      <c r="B6" s="38"/>
      <c r="C6" s="40"/>
      <c r="D6" s="40" t="s">
        <v>2</v>
      </c>
      <c r="E6" s="40" t="s">
        <v>3</v>
      </c>
      <c r="F6" s="40"/>
    </row>
    <row r="7" spans="1:13" ht="21" customHeight="1" x14ac:dyDescent="0.25">
      <c r="A7" s="36"/>
      <c r="B7" s="39"/>
      <c r="C7" s="40"/>
      <c r="D7" s="40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30</v>
      </c>
      <c r="C10" s="25">
        <v>0</v>
      </c>
      <c r="D10" s="25">
        <v>1</v>
      </c>
      <c r="E10" s="25"/>
      <c r="F10" s="25">
        <f t="shared" si="1"/>
        <v>1</v>
      </c>
    </row>
    <row r="11" spans="1:13" ht="63.75" customHeight="1" x14ac:dyDescent="0.25">
      <c r="A11" s="3">
        <v>4</v>
      </c>
      <c r="B11" s="23" t="s">
        <v>24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26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35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36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37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 01.08.2024 </vt:lpstr>
      <vt:lpstr>на 01.07.2024</vt:lpstr>
      <vt:lpstr>на 01.06.2024 </vt:lpstr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2024-08-05T08:27:42Z</cp:lastPrinted>
  <dcterms:created xsi:type="dcterms:W3CDTF">2013-06-21T00:40:31Z</dcterms:created>
  <dcterms:modified xsi:type="dcterms:W3CDTF">2024-08-05T08:30:23Z</dcterms:modified>
</cp:coreProperties>
</file>