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6.FUKANSK\Desktop\"/>
    </mc:Choice>
  </mc:AlternateContent>
  <bookViews>
    <workbookView xWindow="0" yWindow="0" windowWidth="28800" windowHeight="11835"/>
  </bookViews>
  <sheets>
    <sheet name="на 01.05.2025  " sheetId="126" r:id="rId1"/>
    <sheet name="на 01.04.2025 " sheetId="125" r:id="rId2"/>
    <sheet name="на 01.03.2025" sheetId="124" r:id="rId3"/>
    <sheet name="на 01.02.2025" sheetId="123" r:id="rId4"/>
  </sheets>
  <calcPr calcId="152511"/>
</workbook>
</file>

<file path=xl/calcChain.xml><?xml version="1.0" encoding="utf-8"?>
<calcChain xmlns="http://schemas.openxmlformats.org/spreadsheetml/2006/main">
  <c r="E43" i="126" l="1"/>
  <c r="E42" i="126"/>
  <c r="E41" i="126"/>
  <c r="E40" i="126"/>
  <c r="E39" i="126"/>
  <c r="E38" i="126"/>
  <c r="E37" i="126"/>
  <c r="E36" i="126"/>
  <c r="E35" i="126"/>
  <c r="E32" i="126"/>
  <c r="E31" i="126"/>
  <c r="E30" i="126"/>
  <c r="E29" i="126"/>
  <c r="E28" i="126"/>
  <c r="E27" i="126"/>
  <c r="E26" i="126"/>
  <c r="E25" i="126"/>
  <c r="E24" i="126"/>
  <c r="E23" i="126"/>
  <c r="E21" i="126"/>
  <c r="E20" i="126"/>
  <c r="E19" i="126"/>
  <c r="E18" i="126"/>
  <c r="E17" i="126"/>
  <c r="E15" i="126"/>
  <c r="E14" i="126"/>
  <c r="E13" i="126"/>
  <c r="E12" i="126"/>
  <c r="E11" i="126"/>
  <c r="D35" i="126"/>
  <c r="F43" i="126"/>
  <c r="F42" i="126"/>
  <c r="D41" i="126"/>
  <c r="C41" i="126"/>
  <c r="F41" i="126" s="1"/>
  <c r="F40" i="126"/>
  <c r="F39" i="126"/>
  <c r="F38" i="126"/>
  <c r="F36" i="126"/>
  <c r="C35" i="126"/>
  <c r="F34" i="126"/>
  <c r="F33" i="126"/>
  <c r="F31" i="126"/>
  <c r="D30" i="126"/>
  <c r="C30" i="126"/>
  <c r="F30" i="126" s="1"/>
  <c r="F29" i="126"/>
  <c r="D28" i="126"/>
  <c r="F28" i="126" s="1"/>
  <c r="C28" i="126"/>
  <c r="F24" i="126"/>
  <c r="D23" i="126"/>
  <c r="C23" i="126"/>
  <c r="F22" i="126"/>
  <c r="F21" i="126"/>
  <c r="F20" i="126"/>
  <c r="F19" i="126"/>
  <c r="F18" i="126"/>
  <c r="F17" i="126"/>
  <c r="F16" i="126"/>
  <c r="F15" i="126"/>
  <c r="F14" i="126"/>
  <c r="D13" i="126"/>
  <c r="C13" i="126"/>
  <c r="F12" i="126"/>
  <c r="F11" i="126"/>
  <c r="F10" i="126"/>
  <c r="F9" i="126"/>
  <c r="D8" i="126"/>
  <c r="E8" i="126" s="1"/>
  <c r="C8" i="126"/>
  <c r="F8" i="126" l="1"/>
  <c r="F13" i="126"/>
  <c r="F23" i="126"/>
  <c r="F35" i="126"/>
  <c r="F43" i="125"/>
  <c r="F42" i="125"/>
  <c r="F41" i="125"/>
  <c r="F40" i="125"/>
  <c r="F39" i="125"/>
  <c r="F38" i="125"/>
  <c r="F36" i="125"/>
  <c r="F35" i="125"/>
  <c r="F34" i="125"/>
  <c r="F33" i="125"/>
  <c r="F31" i="125"/>
  <c r="F30" i="125"/>
  <c r="F29" i="125"/>
  <c r="F28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E43" i="125"/>
  <c r="E42" i="125"/>
  <c r="E41" i="125"/>
  <c r="E38" i="125"/>
  <c r="E37" i="125"/>
  <c r="E36" i="125"/>
  <c r="E35" i="125"/>
  <c r="E32" i="125"/>
  <c r="E31" i="125"/>
  <c r="E30" i="125"/>
  <c r="E29" i="125"/>
  <c r="E28" i="125"/>
  <c r="E27" i="125"/>
  <c r="E24" i="125"/>
  <c r="E23" i="125"/>
  <c r="E21" i="125"/>
  <c r="E20" i="125"/>
  <c r="E19" i="125"/>
  <c r="E18" i="125"/>
  <c r="E17" i="125"/>
  <c r="E15" i="125"/>
  <c r="E14" i="125"/>
  <c r="E13" i="125"/>
  <c r="E12" i="125"/>
  <c r="E11" i="125"/>
  <c r="C35" i="125"/>
  <c r="C30" i="125"/>
  <c r="D30" i="125"/>
  <c r="C23" i="125"/>
  <c r="C8" i="125"/>
  <c r="F8" i="125" s="1"/>
  <c r="D41" i="125"/>
  <c r="C41" i="125"/>
  <c r="D35" i="125"/>
  <c r="D28" i="125"/>
  <c r="C28" i="125"/>
  <c r="D23" i="125"/>
  <c r="D13" i="125"/>
  <c r="C13" i="125"/>
  <c r="D8" i="125"/>
  <c r="E8" i="125" l="1"/>
  <c r="F41" i="124"/>
  <c r="F40" i="124"/>
  <c r="F38" i="124"/>
  <c r="F37" i="124"/>
  <c r="F36" i="124"/>
  <c r="F35" i="124"/>
  <c r="F33" i="124"/>
  <c r="F32" i="124"/>
  <c r="F31" i="124"/>
  <c r="F30" i="124"/>
  <c r="F29" i="124"/>
  <c r="F27" i="124"/>
  <c r="F26" i="124"/>
  <c r="F25" i="124"/>
  <c r="F24" i="124"/>
  <c r="F22" i="124"/>
  <c r="F21" i="124"/>
  <c r="F20" i="124"/>
  <c r="F19" i="124"/>
  <c r="F18" i="124"/>
  <c r="F17" i="124"/>
  <c r="F16" i="124"/>
  <c r="F15" i="124"/>
  <c r="F14" i="124"/>
  <c r="F13" i="124"/>
  <c r="F12" i="124"/>
  <c r="F11" i="124"/>
  <c r="F10" i="124"/>
  <c r="F9" i="124"/>
  <c r="E40" i="124"/>
  <c r="E37" i="124"/>
  <c r="E35" i="124"/>
  <c r="E33" i="124"/>
  <c r="E31" i="124"/>
  <c r="E30" i="124"/>
  <c r="E29" i="124"/>
  <c r="E24" i="124"/>
  <c r="E23" i="124"/>
  <c r="E21" i="124"/>
  <c r="E20" i="124"/>
  <c r="E19" i="124"/>
  <c r="E18" i="124"/>
  <c r="E17" i="124"/>
  <c r="E15" i="124"/>
  <c r="E14" i="124"/>
  <c r="E13" i="124"/>
  <c r="D23" i="124"/>
  <c r="D13" i="124"/>
  <c r="C23" i="124"/>
  <c r="F23" i="124" s="1"/>
  <c r="D8" i="124"/>
  <c r="F8" i="124" s="1"/>
  <c r="D39" i="124"/>
  <c r="C39" i="124"/>
  <c r="F39" i="124" s="1"/>
  <c r="D34" i="124"/>
  <c r="E34" i="124" s="1"/>
  <c r="C34" i="124"/>
  <c r="D30" i="124"/>
  <c r="C30" i="124"/>
  <c r="D28" i="124"/>
  <c r="F28" i="124" s="1"/>
  <c r="C28" i="124"/>
  <c r="C13" i="124"/>
  <c r="C8" i="124"/>
  <c r="F34" i="124" l="1"/>
  <c r="E28" i="124"/>
  <c r="E39" i="124"/>
  <c r="E8" i="124"/>
  <c r="F13" i="123"/>
  <c r="E13" i="123"/>
  <c r="F11" i="123"/>
  <c r="F38" i="123" l="1"/>
  <c r="F37" i="123"/>
  <c r="F35" i="123"/>
  <c r="F34" i="123"/>
  <c r="F33" i="123"/>
  <c r="F32" i="123"/>
  <c r="F31" i="123"/>
  <c r="F30" i="123"/>
  <c r="F29" i="123"/>
  <c r="F28" i="123"/>
  <c r="F26" i="123"/>
  <c r="F24" i="123"/>
  <c r="F23" i="123"/>
  <c r="F22" i="123"/>
  <c r="F20" i="123"/>
  <c r="F19" i="123"/>
  <c r="F18" i="123"/>
  <c r="F17" i="123"/>
  <c r="F16" i="123"/>
  <c r="F15" i="123"/>
  <c r="F14" i="123"/>
  <c r="F10" i="123"/>
  <c r="F9" i="123"/>
  <c r="E37" i="123"/>
  <c r="E34" i="123"/>
  <c r="E32" i="123"/>
  <c r="E28" i="123"/>
  <c r="E22" i="123"/>
  <c r="E20" i="123"/>
  <c r="E19" i="123"/>
  <c r="E18" i="123"/>
  <c r="E17" i="123"/>
  <c r="E16" i="123"/>
  <c r="E14" i="123"/>
  <c r="E10" i="123"/>
  <c r="D31" i="123"/>
  <c r="E31" i="123" s="1"/>
  <c r="C31" i="123"/>
  <c r="D27" i="123"/>
  <c r="D21" i="123"/>
  <c r="E21" i="123" s="1"/>
  <c r="C21" i="123"/>
  <c r="D12" i="123"/>
  <c r="F12" i="123" s="1"/>
  <c r="C12" i="123"/>
  <c r="E12" i="123" s="1"/>
  <c r="D8" i="123"/>
  <c r="E8" i="123" s="1"/>
  <c r="C8" i="123"/>
  <c r="F21" i="123" l="1"/>
  <c r="D36" i="123"/>
  <c r="C36" i="123"/>
  <c r="C27" i="123"/>
  <c r="E27" i="123" s="1"/>
  <c r="D25" i="123"/>
  <c r="C25" i="123"/>
  <c r="E36" i="123" l="1"/>
  <c r="F36" i="123"/>
  <c r="F25" i="123"/>
  <c r="F27" i="123"/>
  <c r="F8" i="123"/>
</calcChain>
</file>

<file path=xl/sharedStrings.xml><?xml version="1.0" encoding="utf-8"?>
<sst xmlns="http://schemas.openxmlformats.org/spreadsheetml/2006/main" count="177" uniqueCount="49">
  <si>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</si>
  <si>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</si>
  <si>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</si>
  <si>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</si>
  <si>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</si>
  <si>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</si>
  <si>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</si>
  <si>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</si>
  <si>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</si>
  <si>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</si>
  <si>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</si>
  <si>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</si>
  <si>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</si>
  <si>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</si>
  <si>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</si>
  <si>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</si>
  <si>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</si>
  <si>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</si>
  <si>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</si>
  <si>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</si>
  <si>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</si>
  <si>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</si>
  <si>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</si>
  <si>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</si>
  <si>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</si>
  <si>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</si>
  <si>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</si>
  <si>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</si>
  <si>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</si>
  <si>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</si>
  <si>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</si>
  <si>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</si>
  <si>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</si>
  <si>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01.02.2025 года</t>
  </si>
  <si>
    <t>Исполнено на 01.02.2025г.</t>
  </si>
  <si>
    <t>Годовой прогноз поступления доходов на 01.02.2025г.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</si>
  <si>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01.03.2025 года</t>
  </si>
  <si>
    <t>Исполнено на 01.03.2025г.</t>
  </si>
  <si>
    <t>Годовой прогноз поступления доходов на 01.03.2025г.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</si>
  <si>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</si>
  <si>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Невыясненные поступления</t>
  </si>
  <si>
    <t>Безвозмездные поступления от негосударственных организаций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</si>
  <si>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01.04.2025 года</t>
  </si>
  <si>
    <t>Исполнено на 01.04.2025г.</t>
  </si>
  <si>
    <t>Годовой прогноз поступления доходов на 01.04.2025г.</t>
  </si>
  <si>
    <t>Иницйиативные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</si>
  <si>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01.05.2025 года</t>
  </si>
  <si>
    <t>Исполнено на 01.05.2025г.</t>
  </si>
  <si>
    <t>Годовой прогноз поступления доходов на 01.05.2025г.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</si>
</sst>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tabSelected="1" workbookViewId="0">
      <selection activeCell="E41" sqref="E41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46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0.25" customHeight="1" x14ac:dyDescent="0.25">
      <c r="A5" s="36" t="s">
        <v>0</v>
      </c>
      <c r="B5" s="37" t="s">
        <v>1</v>
      </c>
      <c r="C5" s="40" t="s">
        <v>48</v>
      </c>
      <c r="D5" s="40" t="s">
        <v>47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5.5" customHeight="1" x14ac:dyDescent="0.25">
      <c r="A7" s="36"/>
      <c r="B7" s="39"/>
      <c r="C7" s="40"/>
      <c r="D7" s="40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7.3</v>
      </c>
      <c r="E8" s="4">
        <f>D8/C8*100</f>
        <v>19.78319783197832</v>
      </c>
      <c r="F8" s="4">
        <f>D8-C8</f>
        <v>-29.599999999999998</v>
      </c>
    </row>
    <row r="9" spans="1:13" ht="31.5" customHeight="1" x14ac:dyDescent="0.25">
      <c r="A9" s="3">
        <v>2</v>
      </c>
      <c r="B9" s="27" t="s">
        <v>11</v>
      </c>
      <c r="C9" s="29">
        <v>0</v>
      </c>
      <c r="D9" s="29">
        <v>2.2999999999999998</v>
      </c>
      <c r="E9" s="29"/>
      <c r="F9" s="29">
        <f t="shared" ref="F9:F43" si="0">D9-C9</f>
        <v>2.2999999999999998</v>
      </c>
    </row>
    <row r="10" spans="1:13" ht="49.5" customHeight="1" x14ac:dyDescent="0.25">
      <c r="A10" s="3">
        <v>3</v>
      </c>
      <c r="B10" s="27" t="s">
        <v>31</v>
      </c>
      <c r="C10" s="29">
        <v>25.6</v>
      </c>
      <c r="D10" s="29">
        <v>0</v>
      </c>
      <c r="E10" s="29"/>
      <c r="F10" s="29">
        <f t="shared" si="0"/>
        <v>-25.6</v>
      </c>
    </row>
    <row r="11" spans="1:13" ht="47.25" customHeight="1" x14ac:dyDescent="0.25">
      <c r="A11" s="3">
        <v>4</v>
      </c>
      <c r="B11" s="27" t="s">
        <v>29</v>
      </c>
      <c r="C11" s="29">
        <v>8</v>
      </c>
      <c r="D11" s="29">
        <v>4.2</v>
      </c>
      <c r="E11" s="29">
        <f t="shared" ref="E9:E43" si="1">D11/C11*100</f>
        <v>52.5</v>
      </c>
      <c r="F11" s="29">
        <f t="shared" si="0"/>
        <v>-3.8</v>
      </c>
    </row>
    <row r="12" spans="1:13" ht="79.5" customHeight="1" x14ac:dyDescent="0.25">
      <c r="A12" s="3">
        <v>5</v>
      </c>
      <c r="B12" s="27" t="s">
        <v>39</v>
      </c>
      <c r="C12" s="29">
        <v>3.3</v>
      </c>
      <c r="D12" s="29">
        <v>0.8</v>
      </c>
      <c r="E12" s="29">
        <f t="shared" si="1"/>
        <v>24.242424242424246</v>
      </c>
      <c r="F12" s="29">
        <f t="shared" si="0"/>
        <v>-2.5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C14+C15+C17+C18+C19+C20+C21+C16</f>
        <v>51802.9</v>
      </c>
      <c r="D13" s="4">
        <f>D14+D15+D17+D18+D19+D20+D21+D16+D22</f>
        <v>17300.3</v>
      </c>
      <c r="E13" s="4">
        <f t="shared" si="1"/>
        <v>33.396392866036457</v>
      </c>
      <c r="F13" s="4">
        <f t="shared" si="0"/>
        <v>-34502.600000000006</v>
      </c>
    </row>
    <row r="14" spans="1:13" ht="78.75" customHeight="1" x14ac:dyDescent="0.25">
      <c r="A14" s="3">
        <v>7</v>
      </c>
      <c r="B14" s="27" t="s">
        <v>8</v>
      </c>
      <c r="C14" s="29">
        <v>25568.400000000001</v>
      </c>
      <c r="D14" s="29">
        <v>8994</v>
      </c>
      <c r="E14" s="29">
        <f t="shared" si="1"/>
        <v>35.176233162810341</v>
      </c>
      <c r="F14" s="29">
        <f t="shared" si="0"/>
        <v>-16574.400000000001</v>
      </c>
    </row>
    <row r="15" spans="1:13" ht="33.75" customHeight="1" x14ac:dyDescent="0.25">
      <c r="A15" s="3">
        <v>8</v>
      </c>
      <c r="B15" s="27" t="s">
        <v>15</v>
      </c>
      <c r="C15" s="29">
        <v>3917.5</v>
      </c>
      <c r="D15" s="29">
        <v>1528</v>
      </c>
      <c r="E15" s="29">
        <f t="shared" si="1"/>
        <v>39.004467134652202</v>
      </c>
      <c r="F15" s="29">
        <f t="shared" si="0"/>
        <v>-2389.5</v>
      </c>
    </row>
    <row r="16" spans="1:13" ht="95.25" customHeight="1" x14ac:dyDescent="0.25">
      <c r="A16" s="3">
        <v>9</v>
      </c>
      <c r="B16" s="27" t="s">
        <v>28</v>
      </c>
      <c r="C16" s="29">
        <v>0</v>
      </c>
      <c r="D16" s="29">
        <v>39.299999999999997</v>
      </c>
      <c r="E16" s="29"/>
      <c r="F16" s="29">
        <f t="shared" si="0"/>
        <v>39.299999999999997</v>
      </c>
    </row>
    <row r="17" spans="1:6" ht="96.75" customHeight="1" x14ac:dyDescent="0.25">
      <c r="A17" s="3">
        <v>10</v>
      </c>
      <c r="B17" s="27" t="s">
        <v>24</v>
      </c>
      <c r="C17" s="29">
        <v>7711.3</v>
      </c>
      <c r="D17" s="29">
        <v>3008.7</v>
      </c>
      <c r="E17" s="29">
        <f t="shared" si="1"/>
        <v>39.016767600793642</v>
      </c>
      <c r="F17" s="29">
        <f t="shared" si="0"/>
        <v>-4702.6000000000004</v>
      </c>
    </row>
    <row r="18" spans="1:6" ht="31.5" customHeight="1" x14ac:dyDescent="0.25">
      <c r="A18" s="3">
        <v>11</v>
      </c>
      <c r="B18" s="27" t="s">
        <v>11</v>
      </c>
      <c r="C18" s="29">
        <v>1469.7</v>
      </c>
      <c r="D18" s="29">
        <v>780.4</v>
      </c>
      <c r="E18" s="29">
        <f t="shared" si="1"/>
        <v>53.099271960263991</v>
      </c>
      <c r="F18" s="29">
        <f t="shared" si="0"/>
        <v>-689.30000000000007</v>
      </c>
    </row>
    <row r="19" spans="1:6" ht="81" customHeight="1" x14ac:dyDescent="0.25">
      <c r="A19" s="3">
        <v>12</v>
      </c>
      <c r="B19" s="27" t="s">
        <v>22</v>
      </c>
      <c r="C19" s="29">
        <v>7331</v>
      </c>
      <c r="D19" s="29">
        <v>520.5</v>
      </c>
      <c r="E19" s="29">
        <f t="shared" si="1"/>
        <v>7.0999863592961399</v>
      </c>
      <c r="F19" s="29">
        <f t="shared" si="0"/>
        <v>-6810.5</v>
      </c>
    </row>
    <row r="20" spans="1:6" ht="50.25" customHeight="1" x14ac:dyDescent="0.25">
      <c r="A20" s="3">
        <v>13</v>
      </c>
      <c r="B20" s="27" t="s">
        <v>25</v>
      </c>
      <c r="C20" s="29">
        <v>5355</v>
      </c>
      <c r="D20" s="29">
        <v>1389.4</v>
      </c>
      <c r="E20" s="29">
        <f t="shared" si="1"/>
        <v>25.945845004668538</v>
      </c>
      <c r="F20" s="29">
        <f t="shared" si="0"/>
        <v>-3965.6</v>
      </c>
    </row>
    <row r="21" spans="1:6" ht="63.75" customHeight="1" x14ac:dyDescent="0.25">
      <c r="A21" s="3">
        <v>14</v>
      </c>
      <c r="B21" s="27" t="s">
        <v>26</v>
      </c>
      <c r="C21" s="29">
        <v>450</v>
      </c>
      <c r="D21" s="29">
        <v>120.8</v>
      </c>
      <c r="E21" s="29">
        <f t="shared" si="1"/>
        <v>26.844444444444441</v>
      </c>
      <c r="F21" s="29">
        <f t="shared" si="0"/>
        <v>-329.2</v>
      </c>
    </row>
    <row r="22" spans="1:6" ht="50.25" customHeight="1" x14ac:dyDescent="0.25">
      <c r="A22" s="3">
        <v>15</v>
      </c>
      <c r="B22" s="27" t="s">
        <v>29</v>
      </c>
      <c r="C22" s="29">
        <v>0</v>
      </c>
      <c r="D22" s="29">
        <v>919.2</v>
      </c>
      <c r="E22" s="29"/>
      <c r="F22" s="29">
        <f t="shared" si="0"/>
        <v>919.2</v>
      </c>
    </row>
    <row r="23" spans="1:6" s="9" customFormat="1" ht="18" customHeight="1" x14ac:dyDescent="0.2">
      <c r="A23" s="7">
        <v>16</v>
      </c>
      <c r="B23" s="32" t="s">
        <v>17</v>
      </c>
      <c r="C23" s="8">
        <f>C26+C24+C27+C25</f>
        <v>3050062.1999999997</v>
      </c>
      <c r="D23" s="8">
        <f>D24+D25+D26+D27</f>
        <v>841502.4</v>
      </c>
      <c r="E23" s="4">
        <f t="shared" si="1"/>
        <v>27.589679974395281</v>
      </c>
      <c r="F23" s="4">
        <f t="shared" si="0"/>
        <v>-2208559.7999999998</v>
      </c>
    </row>
    <row r="24" spans="1:6" ht="31.5" x14ac:dyDescent="0.25">
      <c r="A24" s="3">
        <v>17</v>
      </c>
      <c r="B24" s="33" t="s">
        <v>9</v>
      </c>
      <c r="C24" s="11">
        <v>3037150.3</v>
      </c>
      <c r="D24" s="29">
        <v>828590.5</v>
      </c>
      <c r="E24" s="29">
        <f t="shared" si="1"/>
        <v>27.281840480532033</v>
      </c>
      <c r="F24" s="29">
        <f t="shared" si="0"/>
        <v>-2208559.7999999998</v>
      </c>
    </row>
    <row r="25" spans="1:6" ht="33" customHeight="1" x14ac:dyDescent="0.25">
      <c r="A25" s="3">
        <v>18</v>
      </c>
      <c r="B25" s="33" t="s">
        <v>41</v>
      </c>
      <c r="C25" s="11">
        <v>5160</v>
      </c>
      <c r="D25" s="29">
        <v>5160</v>
      </c>
      <c r="E25" s="29">
        <f t="shared" si="1"/>
        <v>100</v>
      </c>
      <c r="F25" s="29"/>
    </row>
    <row r="26" spans="1:6" ht="15.75" x14ac:dyDescent="0.25">
      <c r="A26" s="3">
        <v>19</v>
      </c>
      <c r="B26" s="34" t="s">
        <v>12</v>
      </c>
      <c r="C26" s="29">
        <v>9394.6</v>
      </c>
      <c r="D26" s="29">
        <v>9394.6</v>
      </c>
      <c r="E26" s="29">
        <f t="shared" si="1"/>
        <v>100</v>
      </c>
      <c r="F26" s="29"/>
    </row>
    <row r="27" spans="1:6" ht="47.25" x14ac:dyDescent="0.25">
      <c r="A27" s="3">
        <v>20</v>
      </c>
      <c r="B27" s="34" t="s">
        <v>10</v>
      </c>
      <c r="C27" s="29">
        <v>-1642.7</v>
      </c>
      <c r="D27" s="29">
        <v>-1642.7</v>
      </c>
      <c r="E27" s="29">
        <f t="shared" si="1"/>
        <v>100</v>
      </c>
      <c r="F27" s="29"/>
    </row>
    <row r="28" spans="1:6" s="9" customFormat="1" ht="46.5" customHeight="1" x14ac:dyDescent="0.2">
      <c r="A28" s="7">
        <v>21</v>
      </c>
      <c r="B28" s="32" t="s">
        <v>14</v>
      </c>
      <c r="C28" s="4">
        <f>C29</f>
        <v>2655</v>
      </c>
      <c r="D28" s="4">
        <f>D29</f>
        <v>663.8</v>
      </c>
      <c r="E28" s="4">
        <f t="shared" si="1"/>
        <v>25.001883239171374</v>
      </c>
      <c r="F28" s="4">
        <f t="shared" si="0"/>
        <v>-1991.2</v>
      </c>
    </row>
    <row r="29" spans="1:6" ht="32.25" customHeight="1" x14ac:dyDescent="0.25">
      <c r="A29" s="3">
        <v>22</v>
      </c>
      <c r="B29" s="33" t="s">
        <v>21</v>
      </c>
      <c r="C29" s="29">
        <v>2655</v>
      </c>
      <c r="D29" s="29">
        <v>663.8</v>
      </c>
      <c r="E29" s="29">
        <f t="shared" si="1"/>
        <v>25.001883239171374</v>
      </c>
      <c r="F29" s="29">
        <f t="shared" si="0"/>
        <v>-1991.2</v>
      </c>
    </row>
    <row r="30" spans="1:6" s="9" customFormat="1" ht="18.75" customHeight="1" x14ac:dyDescent="0.2">
      <c r="A30" s="7">
        <v>23</v>
      </c>
      <c r="B30" s="32" t="s">
        <v>18</v>
      </c>
      <c r="C30" s="4">
        <f>C31+C34+C32+C33</f>
        <v>2360.8000000000002</v>
      </c>
      <c r="D30" s="4">
        <f>D31+D34+D32+D33</f>
        <v>475.1</v>
      </c>
      <c r="E30" s="4">
        <f t="shared" si="1"/>
        <v>20.124534056252116</v>
      </c>
      <c r="F30" s="4">
        <f t="shared" si="0"/>
        <v>-1885.7000000000003</v>
      </c>
    </row>
    <row r="31" spans="1:6" ht="31.5" x14ac:dyDescent="0.25">
      <c r="A31" s="3">
        <v>24</v>
      </c>
      <c r="B31" s="33" t="s">
        <v>11</v>
      </c>
      <c r="C31" s="29">
        <v>228.4</v>
      </c>
      <c r="D31" s="29">
        <v>108.2</v>
      </c>
      <c r="E31" s="29">
        <f t="shared" si="1"/>
        <v>47.373029772329247</v>
      </c>
      <c r="F31" s="29">
        <f t="shared" si="0"/>
        <v>-120.2</v>
      </c>
    </row>
    <row r="32" spans="1:6" ht="47.25" x14ac:dyDescent="0.25">
      <c r="A32" s="3">
        <v>25</v>
      </c>
      <c r="B32" s="33" t="s">
        <v>27</v>
      </c>
      <c r="C32" s="29">
        <v>360.3</v>
      </c>
      <c r="D32" s="29">
        <v>360.3</v>
      </c>
      <c r="E32" s="29">
        <f t="shared" si="1"/>
        <v>100</v>
      </c>
      <c r="F32" s="29"/>
    </row>
    <row r="33" spans="1:6" ht="78.75" x14ac:dyDescent="0.25">
      <c r="A33" s="3">
        <v>26</v>
      </c>
      <c r="B33" s="27" t="s">
        <v>22</v>
      </c>
      <c r="C33" s="29">
        <v>0</v>
      </c>
      <c r="D33" s="29">
        <v>6.6</v>
      </c>
      <c r="E33" s="29"/>
      <c r="F33" s="29">
        <f t="shared" si="0"/>
        <v>6.6</v>
      </c>
    </row>
    <row r="34" spans="1:6" ht="19.5" customHeight="1" x14ac:dyDescent="0.25">
      <c r="A34" s="3">
        <v>27</v>
      </c>
      <c r="B34" s="33" t="s">
        <v>12</v>
      </c>
      <c r="C34" s="29">
        <v>1772.1</v>
      </c>
      <c r="D34" s="29">
        <v>0</v>
      </c>
      <c r="E34" s="29"/>
      <c r="F34" s="29">
        <f t="shared" si="0"/>
        <v>-1772.1</v>
      </c>
    </row>
    <row r="35" spans="1:6" s="9" customFormat="1" ht="31.5" x14ac:dyDescent="0.2">
      <c r="A35" s="7">
        <v>28</v>
      </c>
      <c r="B35" s="32" t="s">
        <v>19</v>
      </c>
      <c r="C35" s="4">
        <f>C36+C38+C40+C37+C39</f>
        <v>15280.199999999999</v>
      </c>
      <c r="D35" s="4">
        <f>D36+D38+D40+D37+D39</f>
        <v>3963.2</v>
      </c>
      <c r="E35" s="4">
        <f t="shared" si="1"/>
        <v>25.936833287522415</v>
      </c>
      <c r="F35" s="4">
        <f t="shared" si="0"/>
        <v>-11317</v>
      </c>
    </row>
    <row r="36" spans="1:6" ht="79.5" customHeight="1" x14ac:dyDescent="0.25">
      <c r="A36" s="3">
        <v>29</v>
      </c>
      <c r="B36" s="27" t="s">
        <v>20</v>
      </c>
      <c r="C36" s="29">
        <v>13365.3</v>
      </c>
      <c r="D36" s="29">
        <v>3278.4</v>
      </c>
      <c r="E36" s="29">
        <f t="shared" si="1"/>
        <v>24.529191263944693</v>
      </c>
      <c r="F36" s="29">
        <f t="shared" si="0"/>
        <v>-10086.9</v>
      </c>
    </row>
    <row r="37" spans="1:6" ht="48.75" customHeight="1" x14ac:dyDescent="0.25">
      <c r="A37" s="3">
        <v>30</v>
      </c>
      <c r="B37" s="27" t="s">
        <v>27</v>
      </c>
      <c r="C37" s="29">
        <v>27.1</v>
      </c>
      <c r="D37" s="29">
        <v>27.1</v>
      </c>
      <c r="E37" s="29">
        <f t="shared" si="1"/>
        <v>100</v>
      </c>
      <c r="F37" s="29"/>
    </row>
    <row r="38" spans="1:6" ht="64.5" customHeight="1" x14ac:dyDescent="0.25">
      <c r="A38" s="3">
        <v>31</v>
      </c>
      <c r="B38" s="33" t="s">
        <v>32</v>
      </c>
      <c r="C38" s="29">
        <v>54.4</v>
      </c>
      <c r="D38" s="29">
        <v>12.5</v>
      </c>
      <c r="E38" s="29">
        <f t="shared" si="1"/>
        <v>22.977941176470591</v>
      </c>
      <c r="F38" s="29">
        <f t="shared" si="0"/>
        <v>-41.9</v>
      </c>
    </row>
    <row r="39" spans="1:6" ht="16.5" customHeight="1" x14ac:dyDescent="0.25">
      <c r="A39" s="3">
        <v>32</v>
      </c>
      <c r="B39" s="33" t="s">
        <v>45</v>
      </c>
      <c r="C39" s="29">
        <v>933.4</v>
      </c>
      <c r="D39" s="29">
        <v>596.5</v>
      </c>
      <c r="E39" s="29">
        <f t="shared" si="1"/>
        <v>63.906149560745661</v>
      </c>
      <c r="F39" s="29">
        <f t="shared" si="0"/>
        <v>-336.9</v>
      </c>
    </row>
    <row r="40" spans="1:6" ht="17.25" customHeight="1" x14ac:dyDescent="0.25">
      <c r="A40" s="3">
        <v>33</v>
      </c>
      <c r="B40" s="33" t="s">
        <v>12</v>
      </c>
      <c r="C40" s="29">
        <v>900</v>
      </c>
      <c r="D40" s="29">
        <v>48.7</v>
      </c>
      <c r="E40" s="29">
        <f t="shared" si="1"/>
        <v>5.4111111111111114</v>
      </c>
      <c r="F40" s="29">
        <f t="shared" si="0"/>
        <v>-851.3</v>
      </c>
    </row>
    <row r="41" spans="1:6" s="9" customFormat="1" ht="18" customHeight="1" x14ac:dyDescent="0.2">
      <c r="A41" s="7">
        <v>34</v>
      </c>
      <c r="B41" s="32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7" t="s">
        <v>13</v>
      </c>
      <c r="C42" s="6">
        <v>45</v>
      </c>
      <c r="D42" s="6">
        <v>5</v>
      </c>
      <c r="E42" s="29">
        <f t="shared" si="1"/>
        <v>11.111111111111111</v>
      </c>
      <c r="F42" s="29">
        <f t="shared" si="0"/>
        <v>-40</v>
      </c>
    </row>
    <row r="43" spans="1:6" ht="95.25" customHeight="1" x14ac:dyDescent="0.25">
      <c r="A43" s="3">
        <v>36</v>
      </c>
      <c r="B43" s="27" t="s">
        <v>24</v>
      </c>
      <c r="C43" s="6">
        <v>841.7</v>
      </c>
      <c r="D43" s="6">
        <v>216.9</v>
      </c>
      <c r="E43" s="29">
        <f t="shared" si="1"/>
        <v>25.769276464298439</v>
      </c>
      <c r="F43" s="29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3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3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3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3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3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3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topLeftCell="A7" workbookViewId="0">
      <selection activeCell="B13" sqref="B13"/>
    </sheetView>
  </sheetViews>
  <sheetFormatPr defaultColWidth="0" defaultRowHeight="15" zeroHeight="1" x14ac:dyDescent="0.25"/>
  <cols>
    <col min="1" max="1" width="5.42578125" style="19" customWidth="1"/>
    <col min="2" max="2" width="69.5703125" style="3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42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3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44</v>
      </c>
      <c r="D5" s="40" t="s">
        <v>43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32" t="s">
        <v>7</v>
      </c>
      <c r="C8" s="4">
        <f>C10+C1+C9+C11+C12</f>
        <v>36.9</v>
      </c>
      <c r="D8" s="4">
        <f>D10+D1+D9+D11+D12</f>
        <v>4.5</v>
      </c>
      <c r="E8" s="4">
        <f>D8/C8*100</f>
        <v>12.195121951219514</v>
      </c>
      <c r="F8" s="4">
        <f>D8-C8</f>
        <v>-32.4</v>
      </c>
    </row>
    <row r="9" spans="1:13" ht="31.5" customHeight="1" x14ac:dyDescent="0.25">
      <c r="A9" s="3">
        <v>2</v>
      </c>
      <c r="B9" s="27" t="s">
        <v>11</v>
      </c>
      <c r="C9" s="28">
        <v>0</v>
      </c>
      <c r="D9" s="28">
        <v>1.7</v>
      </c>
      <c r="E9" s="28"/>
      <c r="F9" s="28">
        <f t="shared" ref="F9:F43" si="0">D9-C9</f>
        <v>1.7</v>
      </c>
    </row>
    <row r="10" spans="1:13" ht="49.5" customHeight="1" x14ac:dyDescent="0.25">
      <c r="A10" s="3">
        <v>3</v>
      </c>
      <c r="B10" s="27" t="s">
        <v>31</v>
      </c>
      <c r="C10" s="28">
        <v>25.6</v>
      </c>
      <c r="D10" s="28">
        <v>0</v>
      </c>
      <c r="E10" s="28"/>
      <c r="F10" s="28">
        <f t="shared" si="0"/>
        <v>-25.6</v>
      </c>
    </row>
    <row r="11" spans="1:13" ht="47.25" customHeight="1" x14ac:dyDescent="0.25">
      <c r="A11" s="3">
        <v>4</v>
      </c>
      <c r="B11" s="27" t="s">
        <v>29</v>
      </c>
      <c r="C11" s="28">
        <v>8</v>
      </c>
      <c r="D11" s="28">
        <v>2</v>
      </c>
      <c r="E11" s="28">
        <f t="shared" ref="E11:E43" si="1">D11/C11*100</f>
        <v>25</v>
      </c>
      <c r="F11" s="28">
        <f t="shared" si="0"/>
        <v>-6</v>
      </c>
    </row>
    <row r="12" spans="1:13" ht="79.5" customHeight="1" x14ac:dyDescent="0.25">
      <c r="A12" s="3">
        <v>5</v>
      </c>
      <c r="B12" s="27" t="s">
        <v>39</v>
      </c>
      <c r="C12" s="28">
        <v>3.3</v>
      </c>
      <c r="D12" s="28">
        <v>0.8</v>
      </c>
      <c r="E12" s="28">
        <f t="shared" si="1"/>
        <v>24.242424242424246</v>
      </c>
      <c r="F12" s="28">
        <f t="shared" si="0"/>
        <v>-2.5</v>
      </c>
    </row>
    <row r="13" spans="1:13" s="9" customFormat="1" ht="31.5" customHeight="1" x14ac:dyDescent="0.2">
      <c r="A13" s="7">
        <v>6</v>
      </c>
      <c r="B13" s="32" t="s">
        <v>16</v>
      </c>
      <c r="C13" s="4">
        <f>C14+C15+C17+C18+C19+C20+C21+C16</f>
        <v>51802.9</v>
      </c>
      <c r="D13" s="4">
        <f>D14+D15+D17+D18+D19+D20+D21+D16+D22</f>
        <v>12067.2</v>
      </c>
      <c r="E13" s="4">
        <f t="shared" si="1"/>
        <v>23.294448766381805</v>
      </c>
      <c r="F13" s="4">
        <f t="shared" si="0"/>
        <v>-39735.699999999997</v>
      </c>
    </row>
    <row r="14" spans="1:13" ht="78.75" customHeight="1" x14ac:dyDescent="0.25">
      <c r="A14" s="3">
        <v>7</v>
      </c>
      <c r="B14" s="27" t="s">
        <v>8</v>
      </c>
      <c r="C14" s="28">
        <v>25568.400000000001</v>
      </c>
      <c r="D14" s="28">
        <v>5983.8</v>
      </c>
      <c r="E14" s="28">
        <f t="shared" si="1"/>
        <v>23.403106960153938</v>
      </c>
      <c r="F14" s="28">
        <f t="shared" si="0"/>
        <v>-19584.600000000002</v>
      </c>
    </row>
    <row r="15" spans="1:13" ht="33.75" customHeight="1" x14ac:dyDescent="0.25">
      <c r="A15" s="3">
        <v>8</v>
      </c>
      <c r="B15" s="27" t="s">
        <v>15</v>
      </c>
      <c r="C15" s="28">
        <v>3917.5</v>
      </c>
      <c r="D15" s="28">
        <v>1151.8</v>
      </c>
      <c r="E15" s="28">
        <f t="shared" si="1"/>
        <v>29.401403956604977</v>
      </c>
      <c r="F15" s="28">
        <f t="shared" si="0"/>
        <v>-2765.7</v>
      </c>
    </row>
    <row r="16" spans="1:13" ht="95.25" customHeight="1" x14ac:dyDescent="0.25">
      <c r="A16" s="3">
        <v>9</v>
      </c>
      <c r="B16" s="27" t="s">
        <v>28</v>
      </c>
      <c r="C16" s="28">
        <v>0</v>
      </c>
      <c r="D16" s="28">
        <v>38</v>
      </c>
      <c r="E16" s="28"/>
      <c r="F16" s="28">
        <f t="shared" si="0"/>
        <v>38</v>
      </c>
    </row>
    <row r="17" spans="1:6" ht="96.75" customHeight="1" x14ac:dyDescent="0.25">
      <c r="A17" s="3">
        <v>10</v>
      </c>
      <c r="B17" s="27" t="s">
        <v>24</v>
      </c>
      <c r="C17" s="28">
        <v>7711.3</v>
      </c>
      <c r="D17" s="28">
        <v>2427.8000000000002</v>
      </c>
      <c r="E17" s="28">
        <f t="shared" si="1"/>
        <v>31.483666826605113</v>
      </c>
      <c r="F17" s="28">
        <f t="shared" si="0"/>
        <v>-5283.5</v>
      </c>
    </row>
    <row r="18" spans="1:6" ht="31.5" customHeight="1" x14ac:dyDescent="0.25">
      <c r="A18" s="3">
        <v>11</v>
      </c>
      <c r="B18" s="27" t="s">
        <v>11</v>
      </c>
      <c r="C18" s="28">
        <v>1469.7</v>
      </c>
      <c r="D18" s="28">
        <v>588.79999999999995</v>
      </c>
      <c r="E18" s="28">
        <f t="shared" si="1"/>
        <v>40.062597809076678</v>
      </c>
      <c r="F18" s="28">
        <f t="shared" si="0"/>
        <v>-880.90000000000009</v>
      </c>
    </row>
    <row r="19" spans="1:6" ht="81" customHeight="1" x14ac:dyDescent="0.25">
      <c r="A19" s="3">
        <v>12</v>
      </c>
      <c r="B19" s="27" t="s">
        <v>22</v>
      </c>
      <c r="C19" s="28">
        <v>7331</v>
      </c>
      <c r="D19" s="28">
        <v>493.3</v>
      </c>
      <c r="E19" s="28">
        <f t="shared" si="1"/>
        <v>6.7289592142954575</v>
      </c>
      <c r="F19" s="28">
        <f t="shared" si="0"/>
        <v>-6837.7</v>
      </c>
    </row>
    <row r="20" spans="1:6" ht="50.25" customHeight="1" x14ac:dyDescent="0.25">
      <c r="A20" s="3">
        <v>13</v>
      </c>
      <c r="B20" s="27" t="s">
        <v>25</v>
      </c>
      <c r="C20" s="28">
        <v>5355</v>
      </c>
      <c r="D20" s="28">
        <v>376.2</v>
      </c>
      <c r="E20" s="28">
        <f t="shared" si="1"/>
        <v>7.0252100840336134</v>
      </c>
      <c r="F20" s="28">
        <f t="shared" si="0"/>
        <v>-4978.8</v>
      </c>
    </row>
    <row r="21" spans="1:6" ht="63.75" customHeight="1" x14ac:dyDescent="0.25">
      <c r="A21" s="3">
        <v>14</v>
      </c>
      <c r="B21" s="27" t="s">
        <v>26</v>
      </c>
      <c r="C21" s="28">
        <v>450</v>
      </c>
      <c r="D21" s="28">
        <v>88.9</v>
      </c>
      <c r="E21" s="28">
        <f t="shared" si="1"/>
        <v>19.755555555555556</v>
      </c>
      <c r="F21" s="28">
        <f t="shared" si="0"/>
        <v>-361.1</v>
      </c>
    </row>
    <row r="22" spans="1:6" ht="50.25" customHeight="1" x14ac:dyDescent="0.25">
      <c r="A22" s="3">
        <v>15</v>
      </c>
      <c r="B22" s="27" t="s">
        <v>29</v>
      </c>
      <c r="C22" s="28">
        <v>0</v>
      </c>
      <c r="D22" s="28">
        <v>918.6</v>
      </c>
      <c r="E22" s="28"/>
      <c r="F22" s="28">
        <f t="shared" si="0"/>
        <v>918.6</v>
      </c>
    </row>
    <row r="23" spans="1:6" s="9" customFormat="1" ht="18" customHeight="1" x14ac:dyDescent="0.2">
      <c r="A23" s="7">
        <v>16</v>
      </c>
      <c r="B23" s="32" t="s">
        <v>17</v>
      </c>
      <c r="C23" s="8">
        <f>C26+C24+C27+C25</f>
        <v>3011275.5999999996</v>
      </c>
      <c r="D23" s="8">
        <f>D24+D25+D26+D27</f>
        <v>537412</v>
      </c>
      <c r="E23" s="4">
        <f t="shared" si="1"/>
        <v>17.846656081562248</v>
      </c>
      <c r="F23" s="4">
        <f t="shared" si="0"/>
        <v>-2473863.5999999996</v>
      </c>
    </row>
    <row r="24" spans="1:6" ht="31.5" x14ac:dyDescent="0.25">
      <c r="A24" s="3">
        <v>17</v>
      </c>
      <c r="B24" s="33" t="s">
        <v>9</v>
      </c>
      <c r="C24" s="11">
        <v>3012918.3</v>
      </c>
      <c r="D24" s="28">
        <v>524500</v>
      </c>
      <c r="E24" s="28">
        <f t="shared" si="1"/>
        <v>17.40837114634008</v>
      </c>
      <c r="F24" s="28">
        <f t="shared" si="0"/>
        <v>-2488418.2999999998</v>
      </c>
    </row>
    <row r="25" spans="1:6" ht="33" customHeight="1" x14ac:dyDescent="0.25">
      <c r="A25" s="3">
        <v>18</v>
      </c>
      <c r="B25" s="33" t="s">
        <v>41</v>
      </c>
      <c r="C25" s="11">
        <v>0</v>
      </c>
      <c r="D25" s="28">
        <v>5160</v>
      </c>
      <c r="E25" s="28"/>
      <c r="F25" s="28">
        <f t="shared" si="0"/>
        <v>5160</v>
      </c>
    </row>
    <row r="26" spans="1:6" ht="15.75" x14ac:dyDescent="0.25">
      <c r="A26" s="3">
        <v>19</v>
      </c>
      <c r="B26" s="34" t="s">
        <v>12</v>
      </c>
      <c r="C26" s="28">
        <v>0</v>
      </c>
      <c r="D26" s="28">
        <v>9394.7000000000007</v>
      </c>
      <c r="E26" s="28"/>
      <c r="F26" s="28">
        <f t="shared" si="0"/>
        <v>9394.7000000000007</v>
      </c>
    </row>
    <row r="27" spans="1:6" ht="47.25" x14ac:dyDescent="0.25">
      <c r="A27" s="3">
        <v>20</v>
      </c>
      <c r="B27" s="34" t="s">
        <v>10</v>
      </c>
      <c r="C27" s="28">
        <v>-1642.7</v>
      </c>
      <c r="D27" s="28">
        <v>-1642.7</v>
      </c>
      <c r="E27" s="28">
        <f t="shared" si="1"/>
        <v>100</v>
      </c>
      <c r="F27" s="28"/>
    </row>
    <row r="28" spans="1:6" s="9" customFormat="1" ht="46.5" customHeight="1" x14ac:dyDescent="0.2">
      <c r="A28" s="7">
        <v>21</v>
      </c>
      <c r="B28" s="32" t="s">
        <v>14</v>
      </c>
      <c r="C28" s="4">
        <f>C29</f>
        <v>2655</v>
      </c>
      <c r="D28" s="4">
        <f>D29</f>
        <v>442.5</v>
      </c>
      <c r="E28" s="4">
        <f t="shared" si="1"/>
        <v>16.666666666666664</v>
      </c>
      <c r="F28" s="4">
        <f t="shared" si="0"/>
        <v>-2212.5</v>
      </c>
    </row>
    <row r="29" spans="1:6" ht="32.25" customHeight="1" x14ac:dyDescent="0.25">
      <c r="A29" s="3">
        <v>22</v>
      </c>
      <c r="B29" s="33" t="s">
        <v>21</v>
      </c>
      <c r="C29" s="28">
        <v>2655</v>
      </c>
      <c r="D29" s="28">
        <v>442.5</v>
      </c>
      <c r="E29" s="28">
        <f t="shared" si="1"/>
        <v>16.666666666666664</v>
      </c>
      <c r="F29" s="28">
        <f t="shared" si="0"/>
        <v>-2212.5</v>
      </c>
    </row>
    <row r="30" spans="1:6" s="9" customFormat="1" ht="18.75" customHeight="1" x14ac:dyDescent="0.2">
      <c r="A30" s="7">
        <v>23</v>
      </c>
      <c r="B30" s="32" t="s">
        <v>18</v>
      </c>
      <c r="C30" s="4">
        <f>C31+C34+C32+C33</f>
        <v>2360.8000000000002</v>
      </c>
      <c r="D30" s="4">
        <f>D31+D34+D32+D33</f>
        <v>445.70000000000005</v>
      </c>
      <c r="E30" s="4">
        <f t="shared" si="1"/>
        <v>18.879193493730938</v>
      </c>
      <c r="F30" s="4">
        <f t="shared" si="0"/>
        <v>-1915.1000000000001</v>
      </c>
    </row>
    <row r="31" spans="1:6" ht="31.5" x14ac:dyDescent="0.25">
      <c r="A31" s="3">
        <v>24</v>
      </c>
      <c r="B31" s="33" t="s">
        <v>11</v>
      </c>
      <c r="C31" s="28">
        <v>228.4</v>
      </c>
      <c r="D31" s="28">
        <v>78.8</v>
      </c>
      <c r="E31" s="28">
        <f t="shared" si="1"/>
        <v>34.500875656742551</v>
      </c>
      <c r="F31" s="28">
        <f t="shared" si="0"/>
        <v>-149.60000000000002</v>
      </c>
    </row>
    <row r="32" spans="1:6" ht="47.25" x14ac:dyDescent="0.25">
      <c r="A32" s="3">
        <v>25</v>
      </c>
      <c r="B32" s="33" t="s">
        <v>27</v>
      </c>
      <c r="C32" s="28">
        <v>360.3</v>
      </c>
      <c r="D32" s="28">
        <v>360.3</v>
      </c>
      <c r="E32" s="28">
        <f t="shared" si="1"/>
        <v>100</v>
      </c>
      <c r="F32" s="28"/>
    </row>
    <row r="33" spans="1:6" ht="78.75" x14ac:dyDescent="0.25">
      <c r="A33" s="3">
        <v>26</v>
      </c>
      <c r="B33" s="27" t="s">
        <v>22</v>
      </c>
      <c r="C33" s="28">
        <v>0</v>
      </c>
      <c r="D33" s="28">
        <v>6.6</v>
      </c>
      <c r="E33" s="28"/>
      <c r="F33" s="28">
        <f t="shared" si="0"/>
        <v>6.6</v>
      </c>
    </row>
    <row r="34" spans="1:6" ht="19.5" customHeight="1" x14ac:dyDescent="0.25">
      <c r="A34" s="3">
        <v>27</v>
      </c>
      <c r="B34" s="33" t="s">
        <v>12</v>
      </c>
      <c r="C34" s="28">
        <v>1772.1</v>
      </c>
      <c r="D34" s="28">
        <v>0</v>
      </c>
      <c r="E34" s="28"/>
      <c r="F34" s="28">
        <f t="shared" si="0"/>
        <v>-1772.1</v>
      </c>
    </row>
    <row r="35" spans="1:6" s="9" customFormat="1" ht="31.5" x14ac:dyDescent="0.2">
      <c r="A35" s="7">
        <v>28</v>
      </c>
      <c r="B35" s="32" t="s">
        <v>19</v>
      </c>
      <c r="C35" s="4">
        <f>C36+C38+C40+C37+C39</f>
        <v>15280.199999999999</v>
      </c>
      <c r="D35" s="4">
        <f>D36+D38+D40+D37</f>
        <v>2440.5</v>
      </c>
      <c r="E35" s="4">
        <f t="shared" si="1"/>
        <v>15.971649585738406</v>
      </c>
      <c r="F35" s="4">
        <f t="shared" si="0"/>
        <v>-12839.699999999999</v>
      </c>
    </row>
    <row r="36" spans="1:6" ht="79.5" customHeight="1" x14ac:dyDescent="0.25">
      <c r="A36" s="3">
        <v>29</v>
      </c>
      <c r="B36" s="27" t="s">
        <v>20</v>
      </c>
      <c r="C36" s="28">
        <v>13365.3</v>
      </c>
      <c r="D36" s="28">
        <v>2402</v>
      </c>
      <c r="E36" s="28">
        <f t="shared" si="1"/>
        <v>17.971912340164454</v>
      </c>
      <c r="F36" s="28">
        <f t="shared" si="0"/>
        <v>-10963.3</v>
      </c>
    </row>
    <row r="37" spans="1:6" ht="48.75" customHeight="1" x14ac:dyDescent="0.25">
      <c r="A37" s="3">
        <v>30</v>
      </c>
      <c r="B37" s="27" t="s">
        <v>27</v>
      </c>
      <c r="C37" s="28">
        <v>27.1</v>
      </c>
      <c r="D37" s="28">
        <v>27.1</v>
      </c>
      <c r="E37" s="28">
        <f t="shared" si="1"/>
        <v>100</v>
      </c>
      <c r="F37" s="28"/>
    </row>
    <row r="38" spans="1:6" ht="64.5" customHeight="1" x14ac:dyDescent="0.25">
      <c r="A38" s="3">
        <v>31</v>
      </c>
      <c r="B38" s="33" t="s">
        <v>32</v>
      </c>
      <c r="C38" s="28">
        <v>54.4</v>
      </c>
      <c r="D38" s="28">
        <v>11.4</v>
      </c>
      <c r="E38" s="28">
        <f t="shared" si="1"/>
        <v>20.955882352941178</v>
      </c>
      <c r="F38" s="28">
        <f t="shared" si="0"/>
        <v>-43</v>
      </c>
    </row>
    <row r="39" spans="1:6" ht="16.5" customHeight="1" x14ac:dyDescent="0.25">
      <c r="A39" s="3">
        <v>32</v>
      </c>
      <c r="B39" s="33" t="s">
        <v>45</v>
      </c>
      <c r="C39" s="28">
        <v>933.4</v>
      </c>
      <c r="D39" s="28">
        <v>0</v>
      </c>
      <c r="E39" s="28"/>
      <c r="F39" s="28">
        <f t="shared" si="0"/>
        <v>-933.4</v>
      </c>
    </row>
    <row r="40" spans="1:6" ht="17.25" customHeight="1" x14ac:dyDescent="0.25">
      <c r="A40" s="3">
        <v>33</v>
      </c>
      <c r="B40" s="33" t="s">
        <v>12</v>
      </c>
      <c r="C40" s="28">
        <v>900</v>
      </c>
      <c r="D40" s="28">
        <v>0</v>
      </c>
      <c r="E40" s="28"/>
      <c r="F40" s="28">
        <f t="shared" si="0"/>
        <v>-900</v>
      </c>
    </row>
    <row r="41" spans="1:6" s="9" customFormat="1" ht="18" customHeight="1" x14ac:dyDescent="0.2">
      <c r="A41" s="7">
        <v>34</v>
      </c>
      <c r="B41" s="32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7" t="s">
        <v>13</v>
      </c>
      <c r="C42" s="6">
        <v>45</v>
      </c>
      <c r="D42" s="6">
        <v>5</v>
      </c>
      <c r="E42" s="28">
        <f t="shared" si="1"/>
        <v>11.111111111111111</v>
      </c>
      <c r="F42" s="28">
        <f t="shared" si="0"/>
        <v>-40</v>
      </c>
    </row>
    <row r="43" spans="1:6" ht="95.25" customHeight="1" x14ac:dyDescent="0.25">
      <c r="A43" s="3">
        <v>36</v>
      </c>
      <c r="B43" s="27" t="s">
        <v>24</v>
      </c>
      <c r="C43" s="6">
        <v>841.7</v>
      </c>
      <c r="D43" s="6">
        <v>216.9</v>
      </c>
      <c r="E43" s="28">
        <f t="shared" si="1"/>
        <v>25.769276464298439</v>
      </c>
      <c r="F43" s="28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3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3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3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3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3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3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3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3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3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3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3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3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3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3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3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3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3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3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3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3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3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3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3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3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3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3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3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3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3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3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3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3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3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3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3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3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3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3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3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3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3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3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3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3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3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3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3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3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3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3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3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3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3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3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3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3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3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3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3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3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3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3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3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3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3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3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3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3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3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3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3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3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3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3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3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3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3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3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3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3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3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3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3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3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3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3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3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3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3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3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workbookViewId="0">
      <selection activeCell="B103" sqref="B103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36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38</v>
      </c>
      <c r="D5" s="40" t="s">
        <v>37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6" t="s">
        <v>4</v>
      </c>
      <c r="F7" s="26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D10+D1+D9+D11+D12</f>
        <v>3.8</v>
      </c>
      <c r="E8" s="4">
        <f>D8/C8*100</f>
        <v>14.843749999999996</v>
      </c>
      <c r="F8" s="4">
        <f>D8-C8</f>
        <v>-21.8</v>
      </c>
    </row>
    <row r="9" spans="1:13" ht="31.5" customHeight="1" x14ac:dyDescent="0.25">
      <c r="A9" s="3">
        <v>2</v>
      </c>
      <c r="B9" s="22" t="s">
        <v>11</v>
      </c>
      <c r="C9" s="26">
        <v>0</v>
      </c>
      <c r="D9" s="26">
        <v>1.1000000000000001</v>
      </c>
      <c r="E9" s="26"/>
      <c r="F9" s="26">
        <f t="shared" ref="F9:F41" si="0">D9-C9</f>
        <v>1.1000000000000001</v>
      </c>
    </row>
    <row r="10" spans="1:13" ht="49.5" customHeight="1" x14ac:dyDescent="0.25">
      <c r="A10" s="3">
        <v>3</v>
      </c>
      <c r="B10" s="22" t="s">
        <v>31</v>
      </c>
      <c r="C10" s="26">
        <v>25.6</v>
      </c>
      <c r="D10" s="26">
        <v>0</v>
      </c>
      <c r="E10" s="26"/>
      <c r="F10" s="26">
        <f t="shared" si="0"/>
        <v>-25.6</v>
      </c>
    </row>
    <row r="11" spans="1:13" ht="47.25" customHeight="1" x14ac:dyDescent="0.25">
      <c r="A11" s="3">
        <v>4</v>
      </c>
      <c r="B11" s="22" t="s">
        <v>29</v>
      </c>
      <c r="C11" s="26">
        <v>0</v>
      </c>
      <c r="D11" s="26">
        <v>2</v>
      </c>
      <c r="E11" s="26"/>
      <c r="F11" s="26">
        <f t="shared" si="0"/>
        <v>2</v>
      </c>
    </row>
    <row r="12" spans="1:13" ht="79.5" customHeight="1" x14ac:dyDescent="0.25">
      <c r="A12" s="3">
        <v>5</v>
      </c>
      <c r="B12" s="22" t="s">
        <v>39</v>
      </c>
      <c r="C12" s="26">
        <v>0</v>
      </c>
      <c r="D12" s="26">
        <v>0.7</v>
      </c>
      <c r="E12" s="26"/>
      <c r="F12" s="26">
        <f t="shared" si="0"/>
        <v>0.7</v>
      </c>
    </row>
    <row r="13" spans="1:13" s="9" customFormat="1" ht="31.5" customHeight="1" x14ac:dyDescent="0.2">
      <c r="A13" s="7">
        <v>6</v>
      </c>
      <c r="B13" s="16" t="s">
        <v>16</v>
      </c>
      <c r="C13" s="4">
        <f>C14+C15+C17+C18+C19+C20+C21+C16</f>
        <v>51802.9</v>
      </c>
      <c r="D13" s="4">
        <f>D14+D15+D17+D18+D19+D20+D21+D16+D22</f>
        <v>7449.9000000000005</v>
      </c>
      <c r="E13" s="4">
        <f t="shared" ref="E13:E40" si="1">D13/C13*100</f>
        <v>14.381241204642983</v>
      </c>
      <c r="F13" s="4">
        <f t="shared" si="0"/>
        <v>-44353</v>
      </c>
    </row>
    <row r="14" spans="1:13" ht="78.75" customHeight="1" x14ac:dyDescent="0.25">
      <c r="A14" s="3">
        <v>7</v>
      </c>
      <c r="B14" s="27" t="s">
        <v>8</v>
      </c>
      <c r="C14" s="26">
        <v>25568.400000000001</v>
      </c>
      <c r="D14" s="26">
        <v>4153.6000000000004</v>
      </c>
      <c r="E14" s="26">
        <f t="shared" si="1"/>
        <v>16.245052486663226</v>
      </c>
      <c r="F14" s="26">
        <f t="shared" si="0"/>
        <v>-21414.800000000003</v>
      </c>
    </row>
    <row r="15" spans="1:13" ht="33.75" customHeight="1" x14ac:dyDescent="0.25">
      <c r="A15" s="3">
        <v>8</v>
      </c>
      <c r="B15" s="22" t="s">
        <v>15</v>
      </c>
      <c r="C15" s="26">
        <v>3917.5</v>
      </c>
      <c r="D15" s="26">
        <v>734.5</v>
      </c>
      <c r="E15" s="26">
        <f t="shared" si="1"/>
        <v>18.749202297383537</v>
      </c>
      <c r="F15" s="26">
        <f t="shared" si="0"/>
        <v>-3183</v>
      </c>
    </row>
    <row r="16" spans="1:13" ht="95.25" customHeight="1" x14ac:dyDescent="0.25">
      <c r="A16" s="3">
        <v>9</v>
      </c>
      <c r="B16" s="22" t="s">
        <v>28</v>
      </c>
      <c r="C16" s="26">
        <v>0</v>
      </c>
      <c r="D16" s="26">
        <v>32.799999999999997</v>
      </c>
      <c r="E16" s="26"/>
      <c r="F16" s="26">
        <f t="shared" si="0"/>
        <v>32.799999999999997</v>
      </c>
    </row>
    <row r="17" spans="1:6" ht="96.75" customHeight="1" x14ac:dyDescent="0.25">
      <c r="A17" s="3">
        <v>10</v>
      </c>
      <c r="B17" s="22" t="s">
        <v>24</v>
      </c>
      <c r="C17" s="26">
        <v>7711.3</v>
      </c>
      <c r="D17" s="26">
        <v>1669.1</v>
      </c>
      <c r="E17" s="26">
        <f t="shared" si="1"/>
        <v>21.644858843515358</v>
      </c>
      <c r="F17" s="26">
        <f t="shared" si="0"/>
        <v>-6042.2000000000007</v>
      </c>
    </row>
    <row r="18" spans="1:6" ht="31.5" customHeight="1" x14ac:dyDescent="0.25">
      <c r="A18" s="3">
        <v>11</v>
      </c>
      <c r="B18" s="22" t="s">
        <v>11</v>
      </c>
      <c r="C18" s="26">
        <v>1469.7</v>
      </c>
      <c r="D18" s="26">
        <v>325.89999999999998</v>
      </c>
      <c r="E18" s="26">
        <f t="shared" si="1"/>
        <v>22.174593454446484</v>
      </c>
      <c r="F18" s="26">
        <f t="shared" si="0"/>
        <v>-1143.8000000000002</v>
      </c>
    </row>
    <row r="19" spans="1:6" ht="81" customHeight="1" x14ac:dyDescent="0.25">
      <c r="A19" s="3">
        <v>12</v>
      </c>
      <c r="B19" s="22" t="s">
        <v>22</v>
      </c>
      <c r="C19" s="26">
        <v>7331</v>
      </c>
      <c r="D19" s="26">
        <v>365.9</v>
      </c>
      <c r="E19" s="26">
        <f t="shared" si="1"/>
        <v>4.9911335424907923</v>
      </c>
      <c r="F19" s="26">
        <f t="shared" si="0"/>
        <v>-6965.1</v>
      </c>
    </row>
    <row r="20" spans="1:6" ht="50.25" customHeight="1" x14ac:dyDescent="0.25">
      <c r="A20" s="3">
        <v>13</v>
      </c>
      <c r="B20" s="22" t="s">
        <v>25</v>
      </c>
      <c r="C20" s="26">
        <v>5355</v>
      </c>
      <c r="D20" s="26">
        <v>68.099999999999994</v>
      </c>
      <c r="E20" s="26">
        <f t="shared" si="1"/>
        <v>1.2717086834733893</v>
      </c>
      <c r="F20" s="26">
        <f t="shared" si="0"/>
        <v>-5286.9</v>
      </c>
    </row>
    <row r="21" spans="1:6" ht="63.75" customHeight="1" x14ac:dyDescent="0.25">
      <c r="A21" s="3">
        <v>14</v>
      </c>
      <c r="B21" s="22" t="s">
        <v>26</v>
      </c>
      <c r="C21" s="26">
        <v>450</v>
      </c>
      <c r="D21" s="26">
        <v>88.9</v>
      </c>
      <c r="E21" s="26">
        <f t="shared" si="1"/>
        <v>19.755555555555556</v>
      </c>
      <c r="F21" s="26">
        <f t="shared" si="0"/>
        <v>-361.1</v>
      </c>
    </row>
    <row r="22" spans="1:6" ht="17.25" customHeight="1" x14ac:dyDescent="0.25">
      <c r="A22" s="3">
        <v>15</v>
      </c>
      <c r="B22" s="22" t="s">
        <v>40</v>
      </c>
      <c r="C22" s="26">
        <v>0</v>
      </c>
      <c r="D22" s="26">
        <v>11.1</v>
      </c>
      <c r="E22" s="26"/>
      <c r="F22" s="26">
        <f t="shared" si="0"/>
        <v>11.1</v>
      </c>
    </row>
    <row r="23" spans="1:6" s="9" customFormat="1" ht="18" customHeight="1" x14ac:dyDescent="0.2">
      <c r="A23" s="7">
        <v>16</v>
      </c>
      <c r="B23" s="16" t="s">
        <v>17</v>
      </c>
      <c r="C23" s="8">
        <f>C26+C24</f>
        <v>2800817.9</v>
      </c>
      <c r="D23" s="8">
        <f>D24+D25+D26+D27</f>
        <v>314435.3</v>
      </c>
      <c r="E23" s="4">
        <f t="shared" si="1"/>
        <v>11.226552786598514</v>
      </c>
      <c r="F23" s="4">
        <f t="shared" si="0"/>
        <v>-2486382.6</v>
      </c>
    </row>
    <row r="24" spans="1:6" ht="31.5" x14ac:dyDescent="0.25">
      <c r="A24" s="3">
        <v>17</v>
      </c>
      <c r="B24" s="12" t="s">
        <v>9</v>
      </c>
      <c r="C24" s="11">
        <v>2800817.9</v>
      </c>
      <c r="D24" s="26">
        <v>301523.3</v>
      </c>
      <c r="E24" s="26">
        <f t="shared" si="1"/>
        <v>10.765544593241852</v>
      </c>
      <c r="F24" s="26">
        <f t="shared" si="0"/>
        <v>-2499294.6</v>
      </c>
    </row>
    <row r="25" spans="1:6" ht="33" customHeight="1" x14ac:dyDescent="0.25">
      <c r="A25" s="3">
        <v>18</v>
      </c>
      <c r="B25" s="12" t="s">
        <v>41</v>
      </c>
      <c r="C25" s="11">
        <v>0</v>
      </c>
      <c r="D25" s="26">
        <v>5160</v>
      </c>
      <c r="E25" s="26"/>
      <c r="F25" s="26">
        <f t="shared" si="0"/>
        <v>5160</v>
      </c>
    </row>
    <row r="26" spans="1:6" ht="15.75" x14ac:dyDescent="0.25">
      <c r="A26" s="3">
        <v>19</v>
      </c>
      <c r="B26" s="17" t="s">
        <v>12</v>
      </c>
      <c r="C26" s="26">
        <v>0</v>
      </c>
      <c r="D26" s="26">
        <v>9394.7000000000007</v>
      </c>
      <c r="E26" s="26"/>
      <c r="F26" s="26">
        <f t="shared" si="0"/>
        <v>9394.7000000000007</v>
      </c>
    </row>
    <row r="27" spans="1:6" ht="47.25" x14ac:dyDescent="0.25">
      <c r="A27" s="3">
        <v>20</v>
      </c>
      <c r="B27" s="17" t="s">
        <v>10</v>
      </c>
      <c r="C27" s="26">
        <v>0</v>
      </c>
      <c r="D27" s="26">
        <v>-1642.7</v>
      </c>
      <c r="E27" s="26"/>
      <c r="F27" s="26">
        <f t="shared" si="0"/>
        <v>-1642.7</v>
      </c>
    </row>
    <row r="28" spans="1:6" s="9" customFormat="1" ht="46.5" customHeight="1" x14ac:dyDescent="0.2">
      <c r="A28" s="7">
        <v>21</v>
      </c>
      <c r="B28" s="16" t="s">
        <v>14</v>
      </c>
      <c r="C28" s="4">
        <f>C29</f>
        <v>2655</v>
      </c>
      <c r="D28" s="4">
        <f>D29</f>
        <v>221.3</v>
      </c>
      <c r="E28" s="4">
        <f t="shared" si="1"/>
        <v>8.3352165725047076</v>
      </c>
      <c r="F28" s="4">
        <f t="shared" si="0"/>
        <v>-2433.6999999999998</v>
      </c>
    </row>
    <row r="29" spans="1:6" ht="32.25" customHeight="1" x14ac:dyDescent="0.25">
      <c r="A29" s="3">
        <v>22</v>
      </c>
      <c r="B29" s="12" t="s">
        <v>21</v>
      </c>
      <c r="C29" s="26">
        <v>2655</v>
      </c>
      <c r="D29" s="26">
        <v>221.3</v>
      </c>
      <c r="E29" s="26">
        <f t="shared" si="1"/>
        <v>8.3352165725047076</v>
      </c>
      <c r="F29" s="26">
        <f t="shared" si="0"/>
        <v>-2433.6999999999998</v>
      </c>
    </row>
    <row r="30" spans="1:6" s="9" customFormat="1" ht="18.75" customHeight="1" x14ac:dyDescent="0.2">
      <c r="A30" s="7">
        <v>23</v>
      </c>
      <c r="B30" s="16" t="s">
        <v>18</v>
      </c>
      <c r="C30" s="4">
        <f>C31+C33</f>
        <v>2000.5</v>
      </c>
      <c r="D30" s="4">
        <f>D31+D33+D32</f>
        <v>406.2</v>
      </c>
      <c r="E30" s="4">
        <f t="shared" si="1"/>
        <v>20.304923769057734</v>
      </c>
      <c r="F30" s="4">
        <f t="shared" si="0"/>
        <v>-1594.3</v>
      </c>
    </row>
    <row r="31" spans="1:6" ht="31.5" x14ac:dyDescent="0.25">
      <c r="A31" s="3">
        <v>24</v>
      </c>
      <c r="B31" s="12" t="s">
        <v>11</v>
      </c>
      <c r="C31" s="26">
        <v>228.4</v>
      </c>
      <c r="D31" s="26">
        <v>37.299999999999997</v>
      </c>
      <c r="E31" s="26">
        <f t="shared" si="1"/>
        <v>16.330998248686512</v>
      </c>
      <c r="F31" s="26">
        <f t="shared" si="0"/>
        <v>-191.10000000000002</v>
      </c>
    </row>
    <row r="32" spans="1:6" ht="47.25" x14ac:dyDescent="0.25">
      <c r="A32" s="3">
        <v>25</v>
      </c>
      <c r="B32" s="12" t="s">
        <v>27</v>
      </c>
      <c r="C32" s="26">
        <v>0</v>
      </c>
      <c r="D32" s="26">
        <v>360.3</v>
      </c>
      <c r="E32" s="26"/>
      <c r="F32" s="26">
        <f t="shared" si="0"/>
        <v>360.3</v>
      </c>
    </row>
    <row r="33" spans="1:6" ht="19.5" customHeight="1" x14ac:dyDescent="0.25">
      <c r="A33" s="3">
        <v>26</v>
      </c>
      <c r="B33" s="12" t="s">
        <v>12</v>
      </c>
      <c r="C33" s="26">
        <v>1772.1</v>
      </c>
      <c r="D33" s="26">
        <v>8.6</v>
      </c>
      <c r="E33" s="26">
        <f t="shared" si="1"/>
        <v>0.48529992664070876</v>
      </c>
      <c r="F33" s="26">
        <f t="shared" si="0"/>
        <v>-1763.5</v>
      </c>
    </row>
    <row r="34" spans="1:6" s="9" customFormat="1" ht="31.5" x14ac:dyDescent="0.2">
      <c r="A34" s="7">
        <v>27</v>
      </c>
      <c r="B34" s="16" t="s">
        <v>19</v>
      </c>
      <c r="C34" s="4">
        <f>C35+C37+C38+C36</f>
        <v>14319.699999999999</v>
      </c>
      <c r="D34" s="4">
        <f>D35+D37+D38+D36</f>
        <v>1631.6999999999998</v>
      </c>
      <c r="E34" s="4">
        <f t="shared" si="1"/>
        <v>11.394791790330801</v>
      </c>
      <c r="F34" s="4">
        <f t="shared" si="0"/>
        <v>-12688</v>
      </c>
    </row>
    <row r="35" spans="1:6" ht="79.5" customHeight="1" x14ac:dyDescent="0.25">
      <c r="A35" s="3">
        <v>28</v>
      </c>
      <c r="B35" s="22" t="s">
        <v>20</v>
      </c>
      <c r="C35" s="26">
        <v>13365.3</v>
      </c>
      <c r="D35" s="26">
        <v>1596.1</v>
      </c>
      <c r="E35" s="26">
        <f t="shared" si="1"/>
        <v>11.94211877024833</v>
      </c>
      <c r="F35" s="26">
        <f t="shared" si="0"/>
        <v>-11769.199999999999</v>
      </c>
    </row>
    <row r="36" spans="1:6" ht="48.75" customHeight="1" x14ac:dyDescent="0.25">
      <c r="A36" s="3">
        <v>29</v>
      </c>
      <c r="B36" s="22" t="s">
        <v>27</v>
      </c>
      <c r="C36" s="26">
        <v>0</v>
      </c>
      <c r="D36" s="26">
        <v>27.1</v>
      </c>
      <c r="E36" s="26"/>
      <c r="F36" s="26">
        <f t="shared" si="0"/>
        <v>27.1</v>
      </c>
    </row>
    <row r="37" spans="1:6" ht="64.5" customHeight="1" x14ac:dyDescent="0.25">
      <c r="A37" s="3">
        <v>30</v>
      </c>
      <c r="B37" s="12" t="s">
        <v>32</v>
      </c>
      <c r="C37" s="26">
        <v>54.4</v>
      </c>
      <c r="D37" s="26">
        <v>8.5</v>
      </c>
      <c r="E37" s="26">
        <f t="shared" si="1"/>
        <v>15.625</v>
      </c>
      <c r="F37" s="26">
        <f t="shared" si="0"/>
        <v>-45.9</v>
      </c>
    </row>
    <row r="38" spans="1:6" ht="17.25" customHeight="1" x14ac:dyDescent="0.25">
      <c r="A38" s="3">
        <v>31</v>
      </c>
      <c r="B38" s="12" t="s">
        <v>12</v>
      </c>
      <c r="C38" s="26">
        <v>900</v>
      </c>
      <c r="D38" s="26">
        <v>0</v>
      </c>
      <c r="E38" s="26"/>
      <c r="F38" s="26">
        <f t="shared" si="0"/>
        <v>-900</v>
      </c>
    </row>
    <row r="39" spans="1:6" s="9" customFormat="1" ht="18" customHeight="1" x14ac:dyDescent="0.2">
      <c r="A39" s="7">
        <v>32</v>
      </c>
      <c r="B39" s="16" t="s">
        <v>23</v>
      </c>
      <c r="C39" s="5">
        <f>C40+C41</f>
        <v>886.7</v>
      </c>
      <c r="D39" s="5">
        <f>D40+D41</f>
        <v>5</v>
      </c>
      <c r="E39" s="4">
        <f t="shared" si="1"/>
        <v>0.56388857561745798</v>
      </c>
      <c r="F39" s="4">
        <f t="shared" si="0"/>
        <v>-881.7</v>
      </c>
    </row>
    <row r="40" spans="1:6" ht="32.25" customHeight="1" x14ac:dyDescent="0.25">
      <c r="A40" s="3">
        <v>33</v>
      </c>
      <c r="B40" s="22" t="s">
        <v>13</v>
      </c>
      <c r="C40" s="6">
        <v>45</v>
      </c>
      <c r="D40" s="6">
        <v>5</v>
      </c>
      <c r="E40" s="26">
        <f t="shared" si="1"/>
        <v>11.111111111111111</v>
      </c>
      <c r="F40" s="26">
        <f t="shared" si="0"/>
        <v>-40</v>
      </c>
    </row>
    <row r="41" spans="1:6" ht="95.25" customHeight="1" x14ac:dyDescent="0.25">
      <c r="A41" s="3">
        <v>34</v>
      </c>
      <c r="B41" s="22" t="s">
        <v>24</v>
      </c>
      <c r="C41" s="6">
        <v>841.7</v>
      </c>
      <c r="D41" s="6">
        <v>0</v>
      </c>
      <c r="E41" s="26"/>
      <c r="F41" s="26">
        <f t="shared" si="0"/>
        <v>-841.7</v>
      </c>
    </row>
    <row r="42" spans="1:6" x14ac:dyDescent="0.25"/>
    <row r="43" spans="1:6" x14ac:dyDescent="0.25"/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2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2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2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hidden="1" x14ac:dyDescent="0.25"/>
    <row r="82" spans="2:13" hidden="1" x14ac:dyDescent="0.25"/>
    <row r="83" spans="2:13" hidden="1" x14ac:dyDescent="0.25"/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2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2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2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hidden="1" x14ac:dyDescent="0.25"/>
    <row r="101" spans="2:13" hidden="1" x14ac:dyDescent="0.25"/>
    <row r="102" spans="2:13" x14ac:dyDescent="0.25"/>
    <row r="103" spans="2:13" x14ac:dyDescent="0.25"/>
    <row r="104" spans="2:13" x14ac:dyDescent="0.25"/>
    <row r="105" spans="2:13" x14ac:dyDescent="0.25"/>
    <row r="106" spans="2:13" s="19" customFormat="1" x14ac:dyDescent="0.25">
      <c r="B106" s="20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</row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2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2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2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x14ac:dyDescent="0.25"/>
    <row r="126" spans="2:13" s="19" customFormat="1" x14ac:dyDescent="0.25">
      <c r="B126" s="2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s="19" customFormat="1" x14ac:dyDescent="0.25">
      <c r="B127" s="20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</row>
    <row r="128" spans="2:13" x14ac:dyDescent="0.25"/>
    <row r="129" spans="1:13" x14ac:dyDescent="0.25"/>
    <row r="130" spans="1:13" x14ac:dyDescent="0.25"/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2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2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2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9" customFormat="1" x14ac:dyDescent="0.25">
      <c r="B148" s="2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9" customFormat="1" x14ac:dyDescent="0.25">
      <c r="B149" s="2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2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2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2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2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2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2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2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2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2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2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2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2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2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selection activeCell="B14" sqref="B14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33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35</v>
      </c>
      <c r="D5" s="40" t="s">
        <v>34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</f>
        <v>1.5</v>
      </c>
      <c r="E8" s="4">
        <f>D8/C8*100</f>
        <v>5.859375</v>
      </c>
      <c r="F8" s="4">
        <f>D8-C8</f>
        <v>-24.1</v>
      </c>
    </row>
    <row r="9" spans="1:13" ht="31.5" customHeight="1" x14ac:dyDescent="0.25">
      <c r="A9" s="3">
        <v>2</v>
      </c>
      <c r="B9" s="22" t="s">
        <v>11</v>
      </c>
      <c r="C9" s="25">
        <v>0</v>
      </c>
      <c r="D9" s="25">
        <v>0.5</v>
      </c>
      <c r="E9" s="25"/>
      <c r="F9" s="25">
        <f t="shared" ref="F9:F38" si="0">D9-C9</f>
        <v>0.5</v>
      </c>
    </row>
    <row r="10" spans="1:13" ht="49.5" customHeight="1" x14ac:dyDescent="0.25">
      <c r="A10" s="3">
        <v>3</v>
      </c>
      <c r="B10" s="22" t="s">
        <v>31</v>
      </c>
      <c r="C10" s="25">
        <v>25.6</v>
      </c>
      <c r="D10" s="25">
        <v>1</v>
      </c>
      <c r="E10" s="25">
        <f t="shared" ref="E10:E37" si="1">D10/C10*100</f>
        <v>3.90625</v>
      </c>
      <c r="F10" s="25">
        <f t="shared" si="0"/>
        <v>-24.6</v>
      </c>
    </row>
    <row r="11" spans="1:13" ht="47.25" customHeight="1" x14ac:dyDescent="0.25">
      <c r="A11" s="3">
        <v>4</v>
      </c>
      <c r="B11" s="22" t="s">
        <v>29</v>
      </c>
      <c r="C11" s="25">
        <v>0</v>
      </c>
      <c r="D11" s="25">
        <v>1</v>
      </c>
      <c r="E11" s="25"/>
      <c r="F11" s="25">
        <f>D11-C11</f>
        <v>1</v>
      </c>
    </row>
    <row r="12" spans="1:13" s="9" customFormat="1" ht="31.5" customHeight="1" x14ac:dyDescent="0.2">
      <c r="A12" s="7">
        <v>5</v>
      </c>
      <c r="B12" s="16" t="s">
        <v>16</v>
      </c>
      <c r="C12" s="4">
        <f>C13+C14+C16+C17+C18+C19+C20+C15</f>
        <v>51802.9</v>
      </c>
      <c r="D12" s="4">
        <f>D13+D14+D16+D17+D18+D19+D20+D15</f>
        <v>4219.3999999999996</v>
      </c>
      <c r="E12" s="4">
        <f t="shared" si="1"/>
        <v>8.145103845537605</v>
      </c>
      <c r="F12" s="4">
        <f t="shared" si="0"/>
        <v>-47583.5</v>
      </c>
    </row>
    <row r="13" spans="1:13" ht="78.75" customHeight="1" x14ac:dyDescent="0.25">
      <c r="A13" s="3">
        <v>6</v>
      </c>
      <c r="B13" s="27" t="s">
        <v>8</v>
      </c>
      <c r="C13" s="25">
        <v>25568.400000000001</v>
      </c>
      <c r="D13" s="25">
        <v>2342</v>
      </c>
      <c r="E13" s="25">
        <f>D13/C13*100</f>
        <v>9.1597440590729171</v>
      </c>
      <c r="F13" s="25">
        <f>D13-C13</f>
        <v>-23226.400000000001</v>
      </c>
    </row>
    <row r="14" spans="1:13" ht="33.75" customHeight="1" x14ac:dyDescent="0.25">
      <c r="A14" s="3">
        <v>7</v>
      </c>
      <c r="B14" s="22" t="s">
        <v>15</v>
      </c>
      <c r="C14" s="25">
        <v>3917.5</v>
      </c>
      <c r="D14" s="25">
        <v>388.2</v>
      </c>
      <c r="E14" s="25">
        <f t="shared" si="1"/>
        <v>9.9093809827696244</v>
      </c>
      <c r="F14" s="25">
        <f t="shared" si="0"/>
        <v>-3529.3</v>
      </c>
    </row>
    <row r="15" spans="1:13" ht="95.25" customHeight="1" x14ac:dyDescent="0.25">
      <c r="A15" s="3">
        <v>8</v>
      </c>
      <c r="B15" s="22" t="s">
        <v>28</v>
      </c>
      <c r="C15" s="25">
        <v>0</v>
      </c>
      <c r="D15" s="25">
        <v>32.799999999999997</v>
      </c>
      <c r="E15" s="25"/>
      <c r="F15" s="25">
        <f t="shared" si="0"/>
        <v>32.799999999999997</v>
      </c>
    </row>
    <row r="16" spans="1:13" ht="96.75" customHeight="1" x14ac:dyDescent="0.25">
      <c r="A16" s="3">
        <v>9</v>
      </c>
      <c r="B16" s="22" t="s">
        <v>24</v>
      </c>
      <c r="C16" s="25">
        <v>7711.3</v>
      </c>
      <c r="D16" s="25">
        <v>1057.0999999999999</v>
      </c>
      <c r="E16" s="25">
        <f t="shared" si="1"/>
        <v>13.7084538274999</v>
      </c>
      <c r="F16" s="25">
        <f t="shared" si="0"/>
        <v>-6654.2000000000007</v>
      </c>
    </row>
    <row r="17" spans="1:6" ht="31.5" customHeight="1" x14ac:dyDescent="0.25">
      <c r="A17" s="3">
        <v>10</v>
      </c>
      <c r="B17" s="22" t="s">
        <v>11</v>
      </c>
      <c r="C17" s="25">
        <v>1469.7</v>
      </c>
      <c r="D17" s="25">
        <v>61.2</v>
      </c>
      <c r="E17" s="25">
        <f t="shared" si="1"/>
        <v>4.1641151255358233</v>
      </c>
      <c r="F17" s="25">
        <f t="shared" si="0"/>
        <v>-1408.5</v>
      </c>
    </row>
    <row r="18" spans="1:6" ht="81" customHeight="1" x14ac:dyDescent="0.25">
      <c r="A18" s="3">
        <v>11</v>
      </c>
      <c r="B18" s="22" t="s">
        <v>22</v>
      </c>
      <c r="C18" s="25">
        <v>7331</v>
      </c>
      <c r="D18" s="25">
        <v>217.7</v>
      </c>
      <c r="E18" s="25">
        <f t="shared" si="1"/>
        <v>2.9695812303914879</v>
      </c>
      <c r="F18" s="25">
        <f t="shared" si="0"/>
        <v>-7113.3</v>
      </c>
    </row>
    <row r="19" spans="1:6" ht="50.25" customHeight="1" x14ac:dyDescent="0.25">
      <c r="A19" s="3">
        <v>12</v>
      </c>
      <c r="B19" s="22" t="s">
        <v>25</v>
      </c>
      <c r="C19" s="25">
        <v>5355</v>
      </c>
      <c r="D19" s="25">
        <v>32.4</v>
      </c>
      <c r="E19" s="25">
        <f t="shared" si="1"/>
        <v>0.60504201680672265</v>
      </c>
      <c r="F19" s="25">
        <f t="shared" si="0"/>
        <v>-5322.6</v>
      </c>
    </row>
    <row r="20" spans="1:6" ht="63.75" customHeight="1" x14ac:dyDescent="0.25">
      <c r="A20" s="3">
        <v>13</v>
      </c>
      <c r="B20" s="22" t="s">
        <v>26</v>
      </c>
      <c r="C20" s="25">
        <v>450</v>
      </c>
      <c r="D20" s="25">
        <v>88</v>
      </c>
      <c r="E20" s="25">
        <f t="shared" si="1"/>
        <v>19.555555555555557</v>
      </c>
      <c r="F20" s="25">
        <f t="shared" si="0"/>
        <v>-362</v>
      </c>
    </row>
    <row r="21" spans="1:6" s="9" customFormat="1" ht="18" customHeight="1" x14ac:dyDescent="0.2">
      <c r="A21" s="7">
        <v>14</v>
      </c>
      <c r="B21" s="16" t="s">
        <v>17</v>
      </c>
      <c r="C21" s="8">
        <f>C24+C22</f>
        <v>2761016.6</v>
      </c>
      <c r="D21" s="8">
        <f>D24+D22+D23</f>
        <v>63970.000000000007</v>
      </c>
      <c r="E21" s="4">
        <f t="shared" si="1"/>
        <v>2.3169002316030989</v>
      </c>
      <c r="F21" s="4">
        <f t="shared" si="0"/>
        <v>-2697046.6</v>
      </c>
    </row>
    <row r="22" spans="1:6" ht="31.5" x14ac:dyDescent="0.25">
      <c r="A22" s="3">
        <v>15</v>
      </c>
      <c r="B22" s="12" t="s">
        <v>9</v>
      </c>
      <c r="C22" s="11">
        <v>2761016.6</v>
      </c>
      <c r="D22" s="25">
        <v>65619.3</v>
      </c>
      <c r="E22" s="25">
        <f t="shared" si="1"/>
        <v>2.3766354754984089</v>
      </c>
      <c r="F22" s="25">
        <f t="shared" si="0"/>
        <v>-2695397.3000000003</v>
      </c>
    </row>
    <row r="23" spans="1:6" ht="81.75" customHeight="1" x14ac:dyDescent="0.25">
      <c r="A23" s="3">
        <v>16</v>
      </c>
      <c r="B23" s="12" t="s">
        <v>30</v>
      </c>
      <c r="C23" s="11">
        <v>0</v>
      </c>
      <c r="D23" s="25">
        <v>-6.6</v>
      </c>
      <c r="E23" s="25"/>
      <c r="F23" s="25">
        <f t="shared" si="0"/>
        <v>-6.6</v>
      </c>
    </row>
    <row r="24" spans="1:6" ht="47.25" x14ac:dyDescent="0.25">
      <c r="A24" s="3">
        <v>17</v>
      </c>
      <c r="B24" s="17" t="s">
        <v>10</v>
      </c>
      <c r="C24" s="25">
        <v>0</v>
      </c>
      <c r="D24" s="25">
        <v>-1642.7</v>
      </c>
      <c r="E24" s="25"/>
      <c r="F24" s="25">
        <f t="shared" si="0"/>
        <v>-1642.7</v>
      </c>
    </row>
    <row r="25" spans="1:6" s="9" customFormat="1" ht="46.5" customHeight="1" x14ac:dyDescent="0.2">
      <c r="A25" s="7">
        <v>18</v>
      </c>
      <c r="B25" s="16" t="s">
        <v>14</v>
      </c>
      <c r="C25" s="4">
        <f>C26</f>
        <v>2655</v>
      </c>
      <c r="D25" s="4">
        <f>D26</f>
        <v>0</v>
      </c>
      <c r="E25" s="4"/>
      <c r="F25" s="4">
        <f t="shared" si="0"/>
        <v>-2655</v>
      </c>
    </row>
    <row r="26" spans="1:6" ht="32.25" customHeight="1" x14ac:dyDescent="0.25">
      <c r="A26" s="3">
        <v>19</v>
      </c>
      <c r="B26" s="12" t="s">
        <v>21</v>
      </c>
      <c r="C26" s="25">
        <v>2655</v>
      </c>
      <c r="D26" s="25">
        <v>0</v>
      </c>
      <c r="E26" s="25"/>
      <c r="F26" s="25">
        <f t="shared" si="0"/>
        <v>-2655</v>
      </c>
    </row>
    <row r="27" spans="1:6" s="9" customFormat="1" ht="18.75" customHeight="1" x14ac:dyDescent="0.2">
      <c r="A27" s="7">
        <v>20</v>
      </c>
      <c r="B27" s="16" t="s">
        <v>18</v>
      </c>
      <c r="C27" s="4">
        <f>C28+C30</f>
        <v>2000.5</v>
      </c>
      <c r="D27" s="4">
        <f>D28+D30+D29</f>
        <v>366.7</v>
      </c>
      <c r="E27" s="4">
        <f t="shared" si="1"/>
        <v>18.330417395651086</v>
      </c>
      <c r="F27" s="4">
        <f t="shared" si="0"/>
        <v>-1633.8</v>
      </c>
    </row>
    <row r="28" spans="1:6" ht="31.5" x14ac:dyDescent="0.25">
      <c r="A28" s="3">
        <v>21</v>
      </c>
      <c r="B28" s="12" t="s">
        <v>11</v>
      </c>
      <c r="C28" s="25">
        <v>228.4</v>
      </c>
      <c r="D28" s="25">
        <v>6.5</v>
      </c>
      <c r="E28" s="25">
        <f t="shared" si="1"/>
        <v>2.8458844133099825</v>
      </c>
      <c r="F28" s="25">
        <f t="shared" si="0"/>
        <v>-221.9</v>
      </c>
    </row>
    <row r="29" spans="1:6" ht="47.25" x14ac:dyDescent="0.25">
      <c r="A29" s="3">
        <v>22</v>
      </c>
      <c r="B29" s="12" t="s">
        <v>27</v>
      </c>
      <c r="C29" s="25">
        <v>0</v>
      </c>
      <c r="D29" s="25">
        <v>360.2</v>
      </c>
      <c r="E29" s="25"/>
      <c r="F29" s="25">
        <f t="shared" si="0"/>
        <v>360.2</v>
      </c>
    </row>
    <row r="30" spans="1:6" ht="19.5" customHeight="1" x14ac:dyDescent="0.25">
      <c r="A30" s="3">
        <v>23</v>
      </c>
      <c r="B30" s="12" t="s">
        <v>12</v>
      </c>
      <c r="C30" s="25">
        <v>1772.1</v>
      </c>
      <c r="D30" s="25">
        <v>0</v>
      </c>
      <c r="E30" s="25"/>
      <c r="F30" s="25">
        <f t="shared" si="0"/>
        <v>-1772.1</v>
      </c>
    </row>
    <row r="31" spans="1:6" s="9" customFormat="1" ht="31.5" x14ac:dyDescent="0.2">
      <c r="A31" s="7">
        <v>24</v>
      </c>
      <c r="B31" s="16" t="s">
        <v>19</v>
      </c>
      <c r="C31" s="4">
        <f>C32+C34+C35+C33</f>
        <v>14319.699999999999</v>
      </c>
      <c r="D31" s="4">
        <f>D32+D34+D35+D33</f>
        <v>739.69999999999993</v>
      </c>
      <c r="E31" s="4">
        <f t="shared" si="1"/>
        <v>5.16561101140387</v>
      </c>
      <c r="F31" s="4">
        <f t="shared" si="0"/>
        <v>-13579.999999999998</v>
      </c>
    </row>
    <row r="32" spans="1:6" ht="79.5" customHeight="1" x14ac:dyDescent="0.25">
      <c r="A32" s="3">
        <v>25</v>
      </c>
      <c r="B32" s="22" t="s">
        <v>20</v>
      </c>
      <c r="C32" s="25">
        <v>13365.3</v>
      </c>
      <c r="D32" s="25">
        <v>706.8</v>
      </c>
      <c r="E32" s="25">
        <f t="shared" si="1"/>
        <v>5.2883212498035963</v>
      </c>
      <c r="F32" s="25">
        <f t="shared" si="0"/>
        <v>-12658.5</v>
      </c>
    </row>
    <row r="33" spans="1:13" ht="48.75" customHeight="1" x14ac:dyDescent="0.25">
      <c r="A33" s="3">
        <v>26</v>
      </c>
      <c r="B33" s="22" t="s">
        <v>27</v>
      </c>
      <c r="C33" s="25">
        <v>0</v>
      </c>
      <c r="D33" s="25">
        <v>27.1</v>
      </c>
      <c r="E33" s="25"/>
      <c r="F33" s="25">
        <f t="shared" si="0"/>
        <v>27.1</v>
      </c>
    </row>
    <row r="34" spans="1:13" ht="64.5" customHeight="1" x14ac:dyDescent="0.25">
      <c r="A34" s="3">
        <v>27</v>
      </c>
      <c r="B34" s="12" t="s">
        <v>32</v>
      </c>
      <c r="C34" s="25">
        <v>54.4</v>
      </c>
      <c r="D34" s="25">
        <v>5.8</v>
      </c>
      <c r="E34" s="25">
        <f t="shared" si="1"/>
        <v>10.661764705882353</v>
      </c>
      <c r="F34" s="25">
        <f t="shared" si="0"/>
        <v>-48.6</v>
      </c>
    </row>
    <row r="35" spans="1:13" ht="17.25" customHeight="1" x14ac:dyDescent="0.25">
      <c r="A35" s="3">
        <v>28</v>
      </c>
      <c r="B35" s="12" t="s">
        <v>12</v>
      </c>
      <c r="C35" s="25">
        <v>900</v>
      </c>
      <c r="D35" s="25">
        <v>0</v>
      </c>
      <c r="E35" s="25"/>
      <c r="F35" s="25">
        <f t="shared" si="0"/>
        <v>-900</v>
      </c>
    </row>
    <row r="36" spans="1:13" s="9" customFormat="1" ht="18" customHeight="1" x14ac:dyDescent="0.2">
      <c r="A36" s="7">
        <v>29</v>
      </c>
      <c r="B36" s="16" t="s">
        <v>23</v>
      </c>
      <c r="C36" s="5">
        <f>C37+C38</f>
        <v>886.7</v>
      </c>
      <c r="D36" s="5">
        <f>D37+D38</f>
        <v>5</v>
      </c>
      <c r="E36" s="4">
        <f t="shared" si="1"/>
        <v>0.56388857561745798</v>
      </c>
      <c r="F36" s="4">
        <f t="shared" si="0"/>
        <v>-881.7</v>
      </c>
    </row>
    <row r="37" spans="1:13" ht="32.25" customHeight="1" x14ac:dyDescent="0.25">
      <c r="A37" s="3">
        <v>30</v>
      </c>
      <c r="B37" s="22" t="s">
        <v>13</v>
      </c>
      <c r="C37" s="6">
        <v>45</v>
      </c>
      <c r="D37" s="6">
        <v>5</v>
      </c>
      <c r="E37" s="25">
        <f t="shared" si="1"/>
        <v>11.111111111111111</v>
      </c>
      <c r="F37" s="25">
        <f t="shared" si="0"/>
        <v>-40</v>
      </c>
    </row>
    <row r="38" spans="1:13" ht="95.25" customHeight="1" x14ac:dyDescent="0.25">
      <c r="A38" s="3">
        <v>31</v>
      </c>
      <c r="B38" s="22" t="s">
        <v>24</v>
      </c>
      <c r="C38" s="6">
        <v>841.7</v>
      </c>
      <c r="D38" s="6">
        <v>0</v>
      </c>
      <c r="E38" s="25"/>
      <c r="F38" s="25">
        <f t="shared" si="0"/>
        <v>-841.7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23" customFormat="1" hidden="1" x14ac:dyDescent="0.25">
      <c r="A47" s="19"/>
      <c r="B47" s="20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</row>
    <row r="48" spans="1:13" s="23" customFormat="1" hidden="1" x14ac:dyDescent="0.25">
      <c r="A48" s="19"/>
      <c r="B48" s="20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</row>
    <row r="49" spans="1:13" s="23" customFormat="1" hidden="1" x14ac:dyDescent="0.25">
      <c r="A49" s="19"/>
      <c r="B49" s="20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</row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19" customFormat="1" hidden="1" x14ac:dyDescent="0.25"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19" customFormat="1" hidden="1" x14ac:dyDescent="0.25"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2:13" s="19" customFormat="1" hidden="1" x14ac:dyDescent="0.25"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2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2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2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2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2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2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2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2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2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2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2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2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9" customFormat="1" hidden="1" x14ac:dyDescent="0.25">
      <c r="B81" s="2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2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s="19" customFormat="1" hidden="1" x14ac:dyDescent="0.25">
      <c r="B83" s="20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</row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9" customFormat="1" x14ac:dyDescent="0.25">
      <c r="B103" s="20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19" customFormat="1" x14ac:dyDescent="0.25">
      <c r="B114" s="20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</row>
    <row r="115" spans="1:13" s="19" customFormat="1" x14ac:dyDescent="0.25">
      <c r="B115" s="20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</row>
    <row r="116" spans="1:13" s="19" customFormat="1" x14ac:dyDescent="0.25">
      <c r="B116" s="20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</row>
    <row r="117" spans="1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1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1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1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1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1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3" customFormat="1" x14ac:dyDescent="0.25">
      <c r="A128" s="19"/>
      <c r="B128" s="2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3" customFormat="1" x14ac:dyDescent="0.25">
      <c r="A129" s="19"/>
      <c r="B129" s="2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s="13" customFormat="1" x14ac:dyDescent="0.25">
      <c r="A130" s="19"/>
      <c r="B130" s="20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</row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01.05.2025  </vt:lpstr>
      <vt:lpstr>на 01.04.2025 </vt:lpstr>
      <vt:lpstr>на 01.03.2025</vt:lpstr>
      <vt:lpstr>на 01.02.2025</vt:lpstr>
    </vt:vector>
  </TitlesOfParts>
  <Company>МКУ "ФУ г. Канска"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2025-05-06T02:10:21Z</cp:lastPrinted>
  <dcterms:created xsi:type="dcterms:W3CDTF">2013-06-21T00:40:31Z</dcterms:created>
  <dcterms:modified xsi:type="dcterms:W3CDTF">2025-05-06T02:15:45Z</dcterms:modified>
</cp:coreProperties>
</file>